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Curriculum" sheetId="2" state="visible" r:id="rId2"/>
    <sheet xmlns:r="http://schemas.openxmlformats.org/officeDocument/2006/relationships" name="Shortcuts" sheetId="3" state="visible" r:id="rId3"/>
    <sheet xmlns:r="http://schemas.openxmlformats.org/officeDocument/2006/relationships" name="Formulas" sheetId="4" state="visible" r:id="rId4"/>
    <sheet xmlns:r="http://schemas.openxmlformats.org/officeDocument/2006/relationships" name="Dataset" sheetId="5" state="visible" r:id="rId5"/>
    <sheet xmlns:r="http://schemas.openxmlformats.org/officeDocument/2006/relationships" name="Ex_Charts" sheetId="6" state="visible" r:id="rId6"/>
    <sheet xmlns:r="http://schemas.openxmlformats.org/officeDocument/2006/relationships" name="Ex_Pivot" sheetId="7" state="visible" r:id="rId7"/>
    <sheet xmlns:r="http://schemas.openxmlformats.org/officeDocument/2006/relationships" name="Ex_Print" sheetId="8" state="visible" r:id="rId8"/>
    <sheet xmlns:r="http://schemas.openxmlformats.org/officeDocument/2006/relationships" name="Glossary" sheetId="9" state="visible" r:id="rId9"/>
  </sheets>
  <definedNames>
    <definedName name="_xlnm._FilterDatabase" localSheetId="4" hidden="1">'Dataset'!$A$4:$F$504</definedName>
    <definedName name="_xlnm.Print_Area" localSheetId="7">'Ex_Print'!$A$4:$E$12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%"/>
    <numFmt numFmtId="166" formatCode="#,##0;(#,##0);-"/>
  </numFmts>
  <fonts count="21">
    <font>
      <name val="Calibri"/>
      <family val="2"/>
      <color theme="1"/>
      <sz val="11"/>
      <scheme val="minor"/>
    </font>
    <font>
      <name val="Calibri"/>
      <b val="1"/>
      <color rgb="002F6F4E"/>
      <sz val="10"/>
    </font>
    <font>
      <name val="Calibri"/>
      <b val="1"/>
      <color rgb="000F2A44"/>
      <sz val="26"/>
    </font>
    <font>
      <name val="Calibri"/>
      <i val="1"/>
      <color rgb="008A8A8A"/>
      <sz val="12"/>
    </font>
    <font>
      <name val="Calibri"/>
      <b val="1"/>
      <color rgb="000F2A44"/>
      <sz val="12"/>
    </font>
    <font>
      <color rgb="000F2A44"/>
      <sz val="11"/>
    </font>
    <font>
      <name val="Calibri"/>
      <b val="1"/>
      <i val="1"/>
      <color rgb="002F6F4E"/>
      <sz val="11"/>
    </font>
    <font>
      <name val="Calibri"/>
      <b val="1"/>
      <color rgb="000F2A44"/>
      <sz val="18"/>
    </font>
    <font>
      <name val="Calibri"/>
      <i val="1"/>
      <color rgb="008A8A8A"/>
      <sz val="10"/>
    </font>
    <font>
      <name val="Calibri"/>
      <b val="1"/>
      <color rgb="00FFFFFF"/>
      <sz val="11"/>
    </font>
    <font>
      <sz val="10"/>
    </font>
    <font>
      <b val="1"/>
      <color rgb="000F2A44"/>
    </font>
    <font>
      <b val="1"/>
      <color rgb="000F2A44"/>
      <sz val="10"/>
    </font>
    <font>
      <color rgb="000000FF"/>
      <sz val="10"/>
    </font>
    <font>
      <color rgb="00000000"/>
      <sz val="10"/>
    </font>
    <font>
      <b val="1"/>
      <sz val="10"/>
    </font>
    <font>
      <name val="Consolas"/>
      <color rgb="00555555"/>
      <sz val="9"/>
    </font>
    <font>
      <sz val="11"/>
    </font>
    <font>
      <b val="1"/>
      <color rgb="000F2A44"/>
      <sz val="12"/>
    </font>
    <font/>
    <font>
      <b val="1"/>
    </font>
  </fonts>
  <fills count="3">
    <fill>
      <patternFill/>
    </fill>
    <fill>
      <patternFill patternType="gray125"/>
    </fill>
    <fill>
      <patternFill patternType="solid">
        <fgColor rgb="000F2A44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 wrapText="1"/>
    </xf>
    <xf numFmtId="0" fontId="10" fillId="0" borderId="1" pivotButton="0" quotePrefix="0" xfId="0"/>
    <xf numFmtId="0" fontId="11" fillId="0" borderId="0" pivotButton="0" quotePrefix="0" xfId="0"/>
    <xf numFmtId="0" fontId="15" fillId="0" borderId="1" pivotButton="0" quotePrefix="0" xfId="0"/>
    <xf numFmtId="0" fontId="16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17" fillId="0" borderId="0" applyAlignment="1" pivotButton="0" quotePrefix="0" xfId="0">
      <alignment vertical="center" wrapText="1"/>
    </xf>
    <xf numFmtId="0" fontId="18" fillId="0" borderId="0" pivotButton="0" quotePrefix="0" xfId="0"/>
    <xf numFmtId="0" fontId="10" fillId="0" borderId="0" pivotButton="0" quotePrefix="0" xfId="0"/>
    <xf numFmtId="0" fontId="19" fillId="0" borderId="0" pivotButton="0" quotePrefix="0" xfId="0"/>
    <xf numFmtId="166" fontId="0" fillId="0" borderId="0" pivotButton="0" quotePrefix="0" xfId="0"/>
    <xf numFmtId="0" fontId="20" fillId="0" borderId="0" pivotButton="0" quotePrefix="0" xfId="0"/>
    <xf numFmtId="0" fontId="10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vs Cost — monthly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'Ex_Charts'!B4</f>
            </strRef>
          </tx>
          <spPr>
            <a:ln xmlns:a="http://schemas.openxmlformats.org/drawingml/2006/main">
              <a:prstDash val="solid"/>
            </a:ln>
          </spPr>
          <cat>
            <numRef>
              <f>'Ex_Charts'!$A$5:$A$16</f>
            </numRef>
          </cat>
          <val>
            <numRef>
              <f>'Ex_Charts'!$B$5:$B$16</f>
            </numRef>
          </val>
        </ser>
        <ser>
          <idx val="1"/>
          <order val="1"/>
          <tx>
            <strRef>
              <f>'Ex_Charts'!C4</f>
            </strRef>
          </tx>
          <spPr>
            <a:ln xmlns:a="http://schemas.openxmlformats.org/drawingml/2006/main">
              <a:prstDash val="solid"/>
            </a:ln>
          </spPr>
          <cat>
            <numRef>
              <f>'Ex_Charts'!$A$5:$A$16</f>
            </numRef>
          </cat>
          <val>
            <numRef>
              <f>'Ex_Charts'!$C$5:$C$16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Margin % trend</a:t>
            </a:r>
          </a:p>
        </rich>
      </tx>
    </title>
    <plotArea>
      <lineChart>
        <grouping val="standard"/>
        <ser>
          <idx val="0"/>
          <order val="0"/>
          <tx>
            <strRef>
              <f>'Ex_Charts'!E4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'Ex_Charts'!$A$5:$A$16</f>
            </numRef>
          </cat>
          <val>
            <numRef>
              <f>'Ex_Charts'!$E$5:$E$16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8"/>
  <sheetViews>
    <sheetView workbookViewId="0">
      <selection activeCell="A1" sqref="A1"/>
    </sheetView>
  </sheetViews>
  <sheetFormatPr baseColWidth="8" defaultRowHeight="15"/>
  <cols>
    <col width="4" customWidth="1" min="1" max="1"/>
    <col width="70" customWidth="1" min="2" max="2"/>
  </cols>
  <sheetData>
    <row r="2">
      <c r="B2" s="1" t="inlineStr">
        <is>
          <t>CFO EYES</t>
        </is>
      </c>
    </row>
    <row r="4">
      <c r="B4" s="2" t="inlineStr">
        <is>
          <t>Excel — From Beginner to Pro</t>
        </is>
      </c>
    </row>
    <row r="5">
      <c r="B5" s="3" t="inlineStr">
        <is>
          <t>Curriculum, exercises and reference</t>
        </is>
      </c>
    </row>
    <row r="7">
      <c r="B7" s="4" t="inlineStr">
        <is>
          <t>What's inside this workbook</t>
        </is>
      </c>
    </row>
    <row r="8">
      <c r="B8" s="5" t="inlineStr">
        <is>
          <t>01  Curriculum  — full 8-module learning path</t>
        </is>
      </c>
    </row>
    <row r="9">
      <c r="B9" s="5" t="inlineStr">
        <is>
          <t>02  Shortcuts  — 80+ keyboard shortcuts (Win + Mac)</t>
        </is>
      </c>
    </row>
    <row r="10">
      <c r="B10" s="5" t="inlineStr">
        <is>
          <t>03  Formulas  — 40 essential formulas with live examples</t>
        </is>
      </c>
    </row>
    <row r="11">
      <c r="B11" s="5" t="inlineStr">
        <is>
          <t>04  Dataset  — 500-row sales dataset for practice</t>
        </is>
      </c>
    </row>
    <row r="12">
      <c r="B12" s="5" t="inlineStr">
        <is>
          <t>05  Exercises — Charts — build bar, line and combo charts</t>
        </is>
      </c>
    </row>
    <row r="13">
      <c r="B13" s="5" t="inlineStr">
        <is>
          <t>06  Exercises — Pivot — pivot table walk-through</t>
        </is>
      </c>
    </row>
    <row r="14">
      <c r="B14" s="5" t="inlineStr">
        <is>
          <t>07  Exercises — Print — page setup and print-area template</t>
        </is>
      </c>
    </row>
    <row r="15">
      <c r="B15" s="5" t="inlineStr">
        <is>
          <t>08  Glossary  — definitions of key Excel concepts</t>
        </is>
      </c>
    </row>
    <row r="18">
      <c r="B18" s="6" t="inlineStr">
        <is>
          <t>Live training available — fredrik@cfoeyes.com</t>
        </is>
      </c>
    </row>
  </sheetData>
  <printOptions horizontalCentered="1"/>
  <pageMargins left="0.5" right="0.5" top="0.6" bottom="0.6" header="0.5" footer="0.5"/>
  <pageSetup fitToHeight="0" fitToWidth="1"/>
  <headerFooter>
    <oddHeader/>
    <oddFooter>&amp;C&amp;9 &amp;K888888CFO EYES · Excel Mastery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60" customWidth="1" min="3" max="3"/>
    <col width="12" customWidth="1" min="4" max="4"/>
    <col width="14" customWidth="1" min="5" max="5"/>
  </cols>
  <sheetData>
    <row r="1" ht="28" customHeight="1">
      <c r="A1" s="7" t="inlineStr">
        <is>
          <t>Curriculum — 8 modules · ~12 hours</t>
        </is>
      </c>
    </row>
    <row r="2">
      <c r="A2" s="8" t="inlineStr">
        <is>
          <t>From spreadsheet basics to dashboards, automation and printing for the boardroom.</t>
        </is>
      </c>
    </row>
    <row r="4">
      <c r="A4" s="9" t="inlineStr">
        <is>
          <t>#</t>
        </is>
      </c>
      <c r="B4" s="9" t="inlineStr">
        <is>
          <t>Module</t>
        </is>
      </c>
      <c r="C4" s="9" t="inlineStr">
        <is>
          <t>What you will learn</t>
        </is>
      </c>
      <c r="D4" s="9" t="inlineStr">
        <is>
          <t>Level</t>
        </is>
      </c>
      <c r="E4" s="9" t="inlineStr">
        <is>
          <t>Duration</t>
        </is>
      </c>
    </row>
    <row r="5" ht="28" customHeight="1">
      <c r="A5" s="10" t="n">
        <v>1</v>
      </c>
      <c r="B5" s="10" t="inlineStr">
        <is>
          <t>Foundations</t>
        </is>
      </c>
      <c r="C5" s="10" t="inlineStr">
        <is>
          <t>Workbook structure, ribbon, cells, ranges, formatting, save formats, file hygiene</t>
        </is>
      </c>
      <c r="D5" s="10" t="inlineStr">
        <is>
          <t>Beginner</t>
        </is>
      </c>
      <c r="E5" s="10" t="inlineStr">
        <is>
          <t>1.0 h</t>
        </is>
      </c>
    </row>
    <row r="6" ht="28" customHeight="1">
      <c r="A6" s="10" t="n">
        <v>2</v>
      </c>
      <c r="B6" s="10" t="inlineStr">
        <is>
          <t>Keyboard shortcuts</t>
        </is>
      </c>
      <c r="C6" s="10" t="inlineStr">
        <is>
          <t>Navigation, selection, editing, formatting and formula shortcuts (Win/Mac)</t>
        </is>
      </c>
      <c r="D6" s="10" t="inlineStr">
        <is>
          <t>Beginner</t>
        </is>
      </c>
      <c r="E6" s="10" t="inlineStr">
        <is>
          <t>1.0 h</t>
        </is>
      </c>
    </row>
    <row r="7" ht="28" customHeight="1">
      <c r="A7" s="10" t="n">
        <v>3</v>
      </c>
      <c r="B7" s="10" t="inlineStr">
        <is>
          <t>Essential formulas</t>
        </is>
      </c>
      <c r="C7" s="10" t="inlineStr">
        <is>
          <t>SUM, AVERAGE, IF, IFS, SUMIFS, COUNTIFS, VLOOKUP, XLOOKUP, INDEX/MATCH, TEXT, DATE</t>
        </is>
      </c>
      <c r="D7" s="10" t="inlineStr">
        <is>
          <t>Intermediate</t>
        </is>
      </c>
      <c r="E7" s="10" t="inlineStr">
        <is>
          <t>2.0 h</t>
        </is>
      </c>
    </row>
    <row r="8" ht="28" customHeight="1">
      <c r="A8" s="10" t="n">
        <v>4</v>
      </c>
      <c r="B8" s="10" t="inlineStr">
        <is>
          <t>Data cleaning</t>
        </is>
      </c>
      <c r="C8" s="10" t="inlineStr">
        <is>
          <t>Tables, sorting, filtering, removing duplicates, Text-to-Columns, Flash Fill</t>
        </is>
      </c>
      <c r="D8" s="10" t="inlineStr">
        <is>
          <t>Intermediate</t>
        </is>
      </c>
      <c r="E8" s="10" t="inlineStr">
        <is>
          <t>1.5 h</t>
        </is>
      </c>
    </row>
    <row r="9" ht="28" customHeight="1">
      <c r="A9" s="10" t="n">
        <v>5</v>
      </c>
      <c r="B9" s="10" t="inlineStr">
        <is>
          <t>Charts &amp; graphs</t>
        </is>
      </c>
      <c r="C9" s="10" t="inlineStr">
        <is>
          <t>Bar, line, combo, sparklines, dual-axis, formatting, dynamic chart titles</t>
        </is>
      </c>
      <c r="D9" s="10" t="inlineStr">
        <is>
          <t>Intermediate</t>
        </is>
      </c>
      <c r="E9" s="10" t="inlineStr">
        <is>
          <t>1.5 h</t>
        </is>
      </c>
    </row>
    <row r="10" ht="28" customHeight="1">
      <c r="A10" s="10" t="n">
        <v>6</v>
      </c>
      <c r="B10" s="10" t="inlineStr">
        <is>
          <t>Pivot tables</t>
        </is>
      </c>
      <c r="C10" s="10" t="inlineStr">
        <is>
          <t>PivotTable basics, slicers, calculated fields, GETPIVOTDATA, refresh discipline</t>
        </is>
      </c>
      <c r="D10" s="10" t="inlineStr">
        <is>
          <t>Advanced</t>
        </is>
      </c>
      <c r="E10" s="10" t="inlineStr">
        <is>
          <t>2.0 h</t>
        </is>
      </c>
    </row>
    <row r="11" ht="28" customHeight="1">
      <c r="A11" s="10" t="n">
        <v>7</v>
      </c>
      <c r="B11" s="10" t="inlineStr">
        <is>
          <t>Print &amp; page setup</t>
        </is>
      </c>
      <c r="C11" s="10" t="inlineStr">
        <is>
          <t>Print area, fit-to-page, headers/footers, page break preview, A4 vs Letter</t>
        </is>
      </c>
      <c r="D11" s="10" t="inlineStr">
        <is>
          <t>Intermediate</t>
        </is>
      </c>
      <c r="E11" s="10" t="inlineStr">
        <is>
          <t>1.0 h</t>
        </is>
      </c>
    </row>
    <row r="12" ht="28" customHeight="1">
      <c r="A12" s="10" t="n">
        <v>8</v>
      </c>
      <c r="B12" s="10" t="inlineStr">
        <is>
          <t>Dashboards &amp; automation</t>
        </is>
      </c>
      <c r="C12" s="10" t="inlineStr">
        <is>
          <t>Conditional formatting, named ranges, data validation, intro to macros</t>
        </is>
      </c>
      <c r="D12" s="10" t="inlineStr">
        <is>
          <t>Advanced</t>
        </is>
      </c>
      <c r="E12" s="10" t="inlineStr">
        <is>
          <t>2.0 h</t>
        </is>
      </c>
    </row>
  </sheetData>
  <printOptions horizontalCentered="1"/>
  <pageMargins left="0.5" right="0.5" top="0.6" bottom="0.6" header="0.5" footer="0.5"/>
  <pageSetup fitToHeight="0" fitToWidth="1"/>
  <headerFooter>
    <oddHeader/>
    <oddFooter>&amp;C&amp;9 &amp;K888888CFO EYES · Excel Mastery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4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30" customWidth="1" min="4" max="4"/>
  </cols>
  <sheetData>
    <row r="1" ht="28" customHeight="1">
      <c r="A1" s="7" t="inlineStr">
        <is>
          <t>Keyboard shortcuts — Windows &amp; Mac</t>
        </is>
      </c>
    </row>
    <row r="2">
      <c r="A2" s="8" t="inlineStr">
        <is>
          <t>The 80+ shortcuts that separate beginners from pros. Print this sheet.</t>
        </is>
      </c>
    </row>
    <row r="4">
      <c r="A4" s="9" t="inlineStr">
        <is>
          <t>Action</t>
        </is>
      </c>
      <c r="B4" s="9" t="inlineStr">
        <is>
          <t>Windows</t>
        </is>
      </c>
      <c r="C4" s="9" t="inlineStr">
        <is>
          <t>Mac</t>
        </is>
      </c>
      <c r="D4" s="9" t="inlineStr">
        <is>
          <t>Category</t>
        </is>
      </c>
    </row>
    <row r="5">
      <c r="A5" s="11" t="inlineStr">
        <is>
          <t>Copy</t>
        </is>
      </c>
      <c r="B5" s="11" t="inlineStr">
        <is>
          <t>Ctrl + C</t>
        </is>
      </c>
      <c r="C5" s="11" t="inlineStr">
        <is>
          <t>⌘ + C</t>
        </is>
      </c>
      <c r="D5" s="11" t="inlineStr">
        <is>
          <t>Editing</t>
        </is>
      </c>
    </row>
    <row r="6">
      <c r="A6" s="11" t="inlineStr">
        <is>
          <t>Paste</t>
        </is>
      </c>
      <c r="B6" s="11" t="inlineStr">
        <is>
          <t>Ctrl + V</t>
        </is>
      </c>
      <c r="C6" s="11" t="inlineStr">
        <is>
          <t>⌘ + V</t>
        </is>
      </c>
      <c r="D6" s="11" t="inlineStr">
        <is>
          <t>Editing</t>
        </is>
      </c>
    </row>
    <row r="7">
      <c r="A7" s="11" t="inlineStr">
        <is>
          <t>Paste Special</t>
        </is>
      </c>
      <c r="B7" s="11" t="inlineStr">
        <is>
          <t>Ctrl + Alt + V</t>
        </is>
      </c>
      <c r="C7" s="11" t="inlineStr">
        <is>
          <t>⌘ + Ctrl + V</t>
        </is>
      </c>
      <c r="D7" s="11" t="inlineStr">
        <is>
          <t>Editing</t>
        </is>
      </c>
    </row>
    <row r="8">
      <c r="A8" s="11" t="inlineStr">
        <is>
          <t>Cut</t>
        </is>
      </c>
      <c r="B8" s="11" t="inlineStr">
        <is>
          <t>Ctrl + X</t>
        </is>
      </c>
      <c r="C8" s="11" t="inlineStr">
        <is>
          <t>⌘ + X</t>
        </is>
      </c>
      <c r="D8" s="11" t="inlineStr">
        <is>
          <t>Editing</t>
        </is>
      </c>
    </row>
    <row r="9">
      <c r="A9" s="11" t="inlineStr">
        <is>
          <t>Undo</t>
        </is>
      </c>
      <c r="B9" s="11" t="inlineStr">
        <is>
          <t>Ctrl + Z</t>
        </is>
      </c>
      <c r="C9" s="11" t="inlineStr">
        <is>
          <t>⌘ + Z</t>
        </is>
      </c>
      <c r="D9" s="11" t="inlineStr">
        <is>
          <t>Editing</t>
        </is>
      </c>
    </row>
    <row r="10">
      <c r="A10" s="11" t="inlineStr">
        <is>
          <t>Redo</t>
        </is>
      </c>
      <c r="B10" s="11" t="inlineStr">
        <is>
          <t>Ctrl + Y</t>
        </is>
      </c>
      <c r="C10" s="11" t="inlineStr">
        <is>
          <t>⌘ + Y</t>
        </is>
      </c>
      <c r="D10" s="11" t="inlineStr">
        <is>
          <t>Editing</t>
        </is>
      </c>
    </row>
    <row r="11">
      <c r="A11" s="11" t="inlineStr">
        <is>
          <t>Save</t>
        </is>
      </c>
      <c r="B11" s="11" t="inlineStr">
        <is>
          <t>Ctrl + S</t>
        </is>
      </c>
      <c r="C11" s="11" t="inlineStr">
        <is>
          <t>⌘ + S</t>
        </is>
      </c>
      <c r="D11" s="11" t="inlineStr">
        <is>
          <t>File</t>
        </is>
      </c>
    </row>
    <row r="12">
      <c r="A12" s="11" t="inlineStr">
        <is>
          <t>Save As</t>
        </is>
      </c>
      <c r="B12" s="11" t="inlineStr">
        <is>
          <t>F12</t>
        </is>
      </c>
      <c r="C12" s="11" t="inlineStr">
        <is>
          <t>⌘ + Shift + S</t>
        </is>
      </c>
      <c r="D12" s="11" t="inlineStr">
        <is>
          <t>File</t>
        </is>
      </c>
    </row>
    <row r="13">
      <c r="A13" s="11" t="inlineStr">
        <is>
          <t>Open</t>
        </is>
      </c>
      <c r="B13" s="11" t="inlineStr">
        <is>
          <t>Ctrl + O</t>
        </is>
      </c>
      <c r="C13" s="11" t="inlineStr">
        <is>
          <t>⌘ + O</t>
        </is>
      </c>
      <c r="D13" s="11" t="inlineStr">
        <is>
          <t>File</t>
        </is>
      </c>
    </row>
    <row r="14">
      <c r="A14" s="11" t="inlineStr">
        <is>
          <t>New workbook</t>
        </is>
      </c>
      <c r="B14" s="11" t="inlineStr">
        <is>
          <t>Ctrl + N</t>
        </is>
      </c>
      <c r="C14" s="11" t="inlineStr">
        <is>
          <t>⌘ + N</t>
        </is>
      </c>
      <c r="D14" s="11" t="inlineStr">
        <is>
          <t>File</t>
        </is>
      </c>
    </row>
    <row r="15">
      <c r="A15" s="11" t="inlineStr">
        <is>
          <t>Print</t>
        </is>
      </c>
      <c r="B15" s="11" t="inlineStr">
        <is>
          <t>Ctrl + P</t>
        </is>
      </c>
      <c r="C15" s="11" t="inlineStr">
        <is>
          <t>⌘ + P</t>
        </is>
      </c>
      <c r="D15" s="11" t="inlineStr">
        <is>
          <t>File</t>
        </is>
      </c>
    </row>
    <row r="16">
      <c r="A16" s="11" t="inlineStr">
        <is>
          <t>Find</t>
        </is>
      </c>
      <c r="B16" s="11" t="inlineStr">
        <is>
          <t>Ctrl + F</t>
        </is>
      </c>
      <c r="C16" s="11" t="inlineStr">
        <is>
          <t>⌘ + F</t>
        </is>
      </c>
      <c r="D16" s="11" t="inlineStr">
        <is>
          <t>Search</t>
        </is>
      </c>
    </row>
    <row r="17">
      <c r="A17" s="11" t="inlineStr">
        <is>
          <t>Replace</t>
        </is>
      </c>
      <c r="B17" s="11" t="inlineStr">
        <is>
          <t>Ctrl + H</t>
        </is>
      </c>
      <c r="C17" s="11" t="inlineStr">
        <is>
          <t>⌘ + Ctrl + H</t>
        </is>
      </c>
      <c r="D17" s="11" t="inlineStr">
        <is>
          <t>Search</t>
        </is>
      </c>
    </row>
    <row r="18">
      <c r="A18" s="11" t="inlineStr">
        <is>
          <t>Go to cell</t>
        </is>
      </c>
      <c r="B18" s="11" t="inlineStr">
        <is>
          <t>Ctrl + G or F5</t>
        </is>
      </c>
      <c r="C18" s="11" t="inlineStr">
        <is>
          <t>⌘ + G</t>
        </is>
      </c>
      <c r="D18" s="11" t="inlineStr">
        <is>
          <t>Navigation</t>
        </is>
      </c>
    </row>
    <row r="19">
      <c r="A19" s="11" t="inlineStr">
        <is>
          <t>Move to A1</t>
        </is>
      </c>
      <c r="B19" s="11" t="inlineStr">
        <is>
          <t>Ctrl + Home</t>
        </is>
      </c>
      <c r="C19" s="11" t="inlineStr">
        <is>
          <t>Fn + Ctrl + ←</t>
        </is>
      </c>
      <c r="D19" s="11" t="inlineStr">
        <is>
          <t>Navigation</t>
        </is>
      </c>
    </row>
    <row r="20">
      <c r="A20" s="11" t="inlineStr">
        <is>
          <t>End of data (right)</t>
        </is>
      </c>
      <c r="B20" s="11" t="inlineStr">
        <is>
          <t>Ctrl + →</t>
        </is>
      </c>
      <c r="C20" s="11" t="inlineStr">
        <is>
          <t>⌘ + →</t>
        </is>
      </c>
      <c r="D20" s="11" t="inlineStr">
        <is>
          <t>Navigation</t>
        </is>
      </c>
    </row>
    <row r="21">
      <c r="A21" s="11" t="inlineStr">
        <is>
          <t>End of data (down)</t>
        </is>
      </c>
      <c r="B21" s="11" t="inlineStr">
        <is>
          <t>Ctrl + ↓</t>
        </is>
      </c>
      <c r="C21" s="11" t="inlineStr">
        <is>
          <t>⌘ + ↓</t>
        </is>
      </c>
      <c r="D21" s="11" t="inlineStr">
        <is>
          <t>Navigation</t>
        </is>
      </c>
    </row>
    <row r="22">
      <c r="A22" s="11" t="inlineStr">
        <is>
          <t>Select to end (down)</t>
        </is>
      </c>
      <c r="B22" s="11" t="inlineStr">
        <is>
          <t>Ctrl + Shift + ↓</t>
        </is>
      </c>
      <c r="C22" s="11" t="inlineStr">
        <is>
          <t>⌘ + Shift + ↓</t>
        </is>
      </c>
      <c r="D22" s="11" t="inlineStr">
        <is>
          <t>Selection</t>
        </is>
      </c>
    </row>
    <row r="23">
      <c r="A23" s="11" t="inlineStr">
        <is>
          <t>Select entire row</t>
        </is>
      </c>
      <c r="B23" s="11" t="inlineStr">
        <is>
          <t>Shift + Space</t>
        </is>
      </c>
      <c r="C23" s="11" t="inlineStr">
        <is>
          <t>Shift + Space</t>
        </is>
      </c>
      <c r="D23" s="11" t="inlineStr">
        <is>
          <t>Selection</t>
        </is>
      </c>
    </row>
    <row r="24">
      <c r="A24" s="11" t="inlineStr">
        <is>
          <t>Select entire column</t>
        </is>
      </c>
      <c r="B24" s="11" t="inlineStr">
        <is>
          <t>Ctrl + Space</t>
        </is>
      </c>
      <c r="C24" s="11" t="inlineStr">
        <is>
          <t>Ctrl + Space</t>
        </is>
      </c>
      <c r="D24" s="11" t="inlineStr">
        <is>
          <t>Selection</t>
        </is>
      </c>
    </row>
    <row r="25">
      <c r="A25" s="11" t="inlineStr">
        <is>
          <t>Select all data</t>
        </is>
      </c>
      <c r="B25" s="11" t="inlineStr">
        <is>
          <t>Ctrl + A</t>
        </is>
      </c>
      <c r="C25" s="11" t="inlineStr">
        <is>
          <t>⌘ + A</t>
        </is>
      </c>
      <c r="D25" s="11" t="inlineStr">
        <is>
          <t>Selection</t>
        </is>
      </c>
    </row>
    <row r="26">
      <c r="A26" s="11" t="inlineStr">
        <is>
          <t>Insert row/column</t>
        </is>
      </c>
      <c r="B26" s="11" t="inlineStr">
        <is>
          <t>Ctrl + +</t>
        </is>
      </c>
      <c r="C26" s="11" t="inlineStr">
        <is>
          <t>⌘ + Shift + +</t>
        </is>
      </c>
      <c r="D26" s="11" t="inlineStr">
        <is>
          <t>Editing</t>
        </is>
      </c>
    </row>
    <row r="27">
      <c r="A27" s="11" t="inlineStr">
        <is>
          <t>Delete row/column</t>
        </is>
      </c>
      <c r="B27" s="11" t="inlineStr">
        <is>
          <t>Ctrl + -</t>
        </is>
      </c>
      <c r="C27" s="11" t="inlineStr">
        <is>
          <t>⌘ + -</t>
        </is>
      </c>
      <c r="D27" s="11" t="inlineStr">
        <is>
          <t>Editing</t>
        </is>
      </c>
    </row>
    <row r="28">
      <c r="A28" s="11" t="inlineStr">
        <is>
          <t>Edit active cell</t>
        </is>
      </c>
      <c r="B28" s="11" t="inlineStr">
        <is>
          <t>F2</t>
        </is>
      </c>
      <c r="C28" s="11" t="inlineStr">
        <is>
          <t>Ctrl + U</t>
        </is>
      </c>
      <c r="D28" s="11" t="inlineStr">
        <is>
          <t>Editing</t>
        </is>
      </c>
    </row>
    <row r="29">
      <c r="A29" s="11" t="inlineStr">
        <is>
          <t>Confirm without moving</t>
        </is>
      </c>
      <c r="B29" s="11" t="inlineStr">
        <is>
          <t>Ctrl + Enter</t>
        </is>
      </c>
      <c r="C29" s="11" t="inlineStr">
        <is>
          <t>Ctrl + Return</t>
        </is>
      </c>
      <c r="D29" s="11" t="inlineStr">
        <is>
          <t>Editing</t>
        </is>
      </c>
    </row>
    <row r="30">
      <c r="A30" s="11" t="inlineStr">
        <is>
          <t>Fill down</t>
        </is>
      </c>
      <c r="B30" s="11" t="inlineStr">
        <is>
          <t>Ctrl + D</t>
        </is>
      </c>
      <c r="C30" s="11" t="inlineStr">
        <is>
          <t>⌘ + D</t>
        </is>
      </c>
      <c r="D30" s="11" t="inlineStr">
        <is>
          <t>Editing</t>
        </is>
      </c>
    </row>
    <row r="31">
      <c r="A31" s="11" t="inlineStr">
        <is>
          <t>Fill right</t>
        </is>
      </c>
      <c r="B31" s="11" t="inlineStr">
        <is>
          <t>Ctrl + R</t>
        </is>
      </c>
      <c r="C31" s="11" t="inlineStr">
        <is>
          <t>⌘ + R</t>
        </is>
      </c>
      <c r="D31" s="11" t="inlineStr">
        <is>
          <t>Editing</t>
        </is>
      </c>
    </row>
    <row r="32">
      <c r="A32" s="11" t="inlineStr">
        <is>
          <t>Insert today's date</t>
        </is>
      </c>
      <c r="B32" s="11" t="inlineStr">
        <is>
          <t>Ctrl + ;</t>
        </is>
      </c>
      <c r="C32" s="11" t="inlineStr">
        <is>
          <t>Ctrl + ;</t>
        </is>
      </c>
      <c r="D32" s="11" t="inlineStr">
        <is>
          <t>Entry</t>
        </is>
      </c>
    </row>
    <row r="33">
      <c r="A33" s="11" t="inlineStr">
        <is>
          <t>Insert current time</t>
        </is>
      </c>
      <c r="B33" s="11" t="inlineStr">
        <is>
          <t>Ctrl + Shift + :</t>
        </is>
      </c>
      <c r="C33" s="11" t="inlineStr">
        <is>
          <t>⌘ + ;</t>
        </is>
      </c>
      <c r="D33" s="11" t="inlineStr">
        <is>
          <t>Entry</t>
        </is>
      </c>
    </row>
    <row r="34">
      <c r="A34" s="11" t="inlineStr">
        <is>
          <t>Toggle absolute reference</t>
        </is>
      </c>
      <c r="B34" s="11" t="inlineStr">
        <is>
          <t>F4</t>
        </is>
      </c>
      <c r="C34" s="11" t="inlineStr">
        <is>
          <t>⌘ + T</t>
        </is>
      </c>
      <c r="D34" s="11" t="inlineStr">
        <is>
          <t>Formula</t>
        </is>
      </c>
    </row>
    <row r="35">
      <c r="A35" s="11" t="inlineStr">
        <is>
          <t>Insert function dialog</t>
        </is>
      </c>
      <c r="B35" s="11" t="inlineStr">
        <is>
          <t>Shift + F3</t>
        </is>
      </c>
      <c r="C35" s="11" t="inlineStr">
        <is>
          <t>Shift + F3</t>
        </is>
      </c>
      <c r="D35" s="11" t="inlineStr">
        <is>
          <t>Formula</t>
        </is>
      </c>
    </row>
    <row r="36">
      <c r="A36" s="11" t="inlineStr">
        <is>
          <t>Show all formulas</t>
        </is>
      </c>
      <c r="B36" s="11" t="inlineStr">
        <is>
          <t>Ctrl + `</t>
        </is>
      </c>
      <c r="C36" s="11" t="inlineStr">
        <is>
          <t>Ctrl + `</t>
        </is>
      </c>
      <c r="D36" s="11" t="inlineStr">
        <is>
          <t>Formula</t>
        </is>
      </c>
    </row>
    <row r="37">
      <c r="A37" s="11" t="inlineStr">
        <is>
          <t>AutoSum</t>
        </is>
      </c>
      <c r="B37" s="11" t="inlineStr">
        <is>
          <t>Alt + =</t>
        </is>
      </c>
      <c r="C37" s="11" t="inlineStr">
        <is>
          <t>⌘ + Shift + T</t>
        </is>
      </c>
      <c r="D37" s="11" t="inlineStr">
        <is>
          <t>Formula</t>
        </is>
      </c>
    </row>
    <row r="38">
      <c r="A38" s="11" t="inlineStr">
        <is>
          <t>Format cells dialog</t>
        </is>
      </c>
      <c r="B38" s="11" t="inlineStr">
        <is>
          <t>Ctrl + 1</t>
        </is>
      </c>
      <c r="C38" s="11" t="inlineStr">
        <is>
          <t>⌘ + 1</t>
        </is>
      </c>
      <c r="D38" s="11" t="inlineStr">
        <is>
          <t>Formatting</t>
        </is>
      </c>
    </row>
    <row r="39">
      <c r="A39" s="11" t="inlineStr">
        <is>
          <t>Bold</t>
        </is>
      </c>
      <c r="B39" s="11" t="inlineStr">
        <is>
          <t>Ctrl + B</t>
        </is>
      </c>
      <c r="C39" s="11" t="inlineStr">
        <is>
          <t>⌘ + B</t>
        </is>
      </c>
      <c r="D39" s="11" t="inlineStr">
        <is>
          <t>Formatting</t>
        </is>
      </c>
    </row>
    <row r="40">
      <c r="A40" s="11" t="inlineStr">
        <is>
          <t>Italic</t>
        </is>
      </c>
      <c r="B40" s="11" t="inlineStr">
        <is>
          <t>Ctrl + I</t>
        </is>
      </c>
      <c r="C40" s="11" t="inlineStr">
        <is>
          <t>⌘ + I</t>
        </is>
      </c>
      <c r="D40" s="11" t="inlineStr">
        <is>
          <t>Formatting</t>
        </is>
      </c>
    </row>
    <row r="41">
      <c r="A41" s="11" t="inlineStr">
        <is>
          <t>Underline</t>
        </is>
      </c>
      <c r="B41" s="11" t="inlineStr">
        <is>
          <t>Ctrl + U</t>
        </is>
      </c>
      <c r="C41" s="11" t="inlineStr">
        <is>
          <t>⌘ + U</t>
        </is>
      </c>
      <c r="D41" s="11" t="inlineStr">
        <is>
          <t>Formatting</t>
        </is>
      </c>
    </row>
    <row r="42">
      <c r="A42" s="11" t="inlineStr">
        <is>
          <t>Number format</t>
        </is>
      </c>
      <c r="B42" s="11" t="inlineStr">
        <is>
          <t>Ctrl + Shift + 1</t>
        </is>
      </c>
      <c r="C42" s="11" t="inlineStr">
        <is>
          <t>Ctrl + Shift + 1</t>
        </is>
      </c>
      <c r="D42" s="11" t="inlineStr">
        <is>
          <t>Formatting</t>
        </is>
      </c>
    </row>
    <row r="43">
      <c r="A43" s="11" t="inlineStr">
        <is>
          <t>Currency format</t>
        </is>
      </c>
      <c r="B43" s="11" t="inlineStr">
        <is>
          <t>Ctrl + Shift + 4</t>
        </is>
      </c>
      <c r="C43" s="11" t="inlineStr">
        <is>
          <t>Ctrl + Shift + 4</t>
        </is>
      </c>
      <c r="D43" s="11" t="inlineStr">
        <is>
          <t>Formatting</t>
        </is>
      </c>
    </row>
    <row r="44">
      <c r="A44" s="11" t="inlineStr">
        <is>
          <t>Percent format</t>
        </is>
      </c>
      <c r="B44" s="11" t="inlineStr">
        <is>
          <t>Ctrl + Shift + 5</t>
        </is>
      </c>
      <c r="C44" s="11" t="inlineStr">
        <is>
          <t>Ctrl + Shift + 5</t>
        </is>
      </c>
      <c r="D44" s="11" t="inlineStr">
        <is>
          <t>Formatting</t>
        </is>
      </c>
    </row>
    <row r="45">
      <c r="A45" s="11" t="inlineStr">
        <is>
          <t>Date format</t>
        </is>
      </c>
      <c r="B45" s="11" t="inlineStr">
        <is>
          <t>Ctrl + Shift + 3</t>
        </is>
      </c>
      <c r="C45" s="11" t="inlineStr">
        <is>
          <t>Ctrl + Shift + 3</t>
        </is>
      </c>
      <c r="D45" s="11" t="inlineStr">
        <is>
          <t>Formatting</t>
        </is>
      </c>
    </row>
    <row r="46">
      <c r="A46" s="11" t="inlineStr">
        <is>
          <t>Apply outer border</t>
        </is>
      </c>
      <c r="B46" s="11" t="inlineStr">
        <is>
          <t>Ctrl + Shift + 7</t>
        </is>
      </c>
      <c r="C46" s="11" t="inlineStr">
        <is>
          <t>⌘ + Option + 0</t>
        </is>
      </c>
      <c r="D46" s="11" t="inlineStr">
        <is>
          <t>Formatting</t>
        </is>
      </c>
    </row>
    <row r="47">
      <c r="A47" s="11" t="inlineStr">
        <is>
          <t>Remove all borders</t>
        </is>
      </c>
      <c r="B47" s="11" t="inlineStr">
        <is>
          <t>Ctrl + Shift + _</t>
        </is>
      </c>
      <c r="C47" s="11" t="inlineStr">
        <is>
          <t>⌘ + Option + _</t>
        </is>
      </c>
      <c r="D47" s="11" t="inlineStr">
        <is>
          <t>Formatting</t>
        </is>
      </c>
    </row>
    <row r="48">
      <c r="A48" s="11" t="inlineStr">
        <is>
          <t>Group selected rows</t>
        </is>
      </c>
      <c r="B48" s="11" t="inlineStr">
        <is>
          <t>Shift + Alt + →</t>
        </is>
      </c>
      <c r="C48" s="11" t="inlineStr">
        <is>
          <t>⌘ + Shift + K</t>
        </is>
      </c>
      <c r="D48" s="11" t="inlineStr">
        <is>
          <t>Outline</t>
        </is>
      </c>
    </row>
    <row r="49">
      <c r="A49" s="11" t="inlineStr">
        <is>
          <t>Ungroup</t>
        </is>
      </c>
      <c r="B49" s="11" t="inlineStr">
        <is>
          <t>Shift + Alt + ←</t>
        </is>
      </c>
      <c r="C49" s="11" t="inlineStr">
        <is>
          <t>⌘ + Shift + J</t>
        </is>
      </c>
      <c r="D49" s="11" t="inlineStr">
        <is>
          <t>Outline</t>
        </is>
      </c>
    </row>
    <row r="50">
      <c r="A50" s="11" t="inlineStr">
        <is>
          <t>Insert chart from data</t>
        </is>
      </c>
      <c r="B50" s="11" t="inlineStr">
        <is>
          <t>Alt + F1</t>
        </is>
      </c>
      <c r="C50" s="11" t="inlineStr">
        <is>
          <t>Fn + Option + F1</t>
        </is>
      </c>
      <c r="D50" s="11" t="inlineStr">
        <is>
          <t>Charts</t>
        </is>
      </c>
    </row>
    <row r="51">
      <c r="A51" s="11" t="inlineStr">
        <is>
          <t>Create PivotTable</t>
        </is>
      </c>
      <c r="B51" s="11" t="inlineStr">
        <is>
          <t>Alt + N + V</t>
        </is>
      </c>
      <c r="C51" s="11" t="inlineStr">
        <is>
          <t>—</t>
        </is>
      </c>
      <c r="D51" s="11" t="inlineStr">
        <is>
          <t>Pivot</t>
        </is>
      </c>
    </row>
    <row r="52">
      <c r="A52" s="11" t="inlineStr">
        <is>
          <t>Refresh PivotTable</t>
        </is>
      </c>
      <c r="B52" s="11" t="inlineStr">
        <is>
          <t>Alt + F5</t>
        </is>
      </c>
      <c r="C52" s="11" t="inlineStr">
        <is>
          <t>Ctrl + Option + F5</t>
        </is>
      </c>
      <c r="D52" s="11" t="inlineStr">
        <is>
          <t>Pivot</t>
        </is>
      </c>
    </row>
    <row r="53">
      <c r="A53" s="11" t="inlineStr">
        <is>
          <t>Toggle filter on/off</t>
        </is>
      </c>
      <c r="B53" s="11" t="inlineStr">
        <is>
          <t>Ctrl + Shift + L</t>
        </is>
      </c>
      <c r="C53" s="11" t="inlineStr">
        <is>
          <t>⌘ + Shift + F</t>
        </is>
      </c>
      <c r="D53" s="11" t="inlineStr">
        <is>
          <t>Data</t>
        </is>
      </c>
    </row>
    <row r="54">
      <c r="A54" s="11" t="inlineStr">
        <is>
          <t>Open Tables</t>
        </is>
      </c>
      <c r="B54" s="11" t="inlineStr">
        <is>
          <t>Ctrl + T</t>
        </is>
      </c>
      <c r="C54" s="11" t="inlineStr">
        <is>
          <t>Ctrl + T</t>
        </is>
      </c>
      <c r="D54" s="11" t="inlineStr">
        <is>
          <t>Data</t>
        </is>
      </c>
    </row>
    <row r="55">
      <c r="A55" s="11" t="inlineStr">
        <is>
          <t>Switch worksheets right</t>
        </is>
      </c>
      <c r="B55" s="11" t="inlineStr">
        <is>
          <t>Ctrl + PgDn</t>
        </is>
      </c>
      <c r="C55" s="11" t="inlineStr">
        <is>
          <t>Option + →</t>
        </is>
      </c>
      <c r="D55" s="11" t="inlineStr">
        <is>
          <t>Navigation</t>
        </is>
      </c>
    </row>
    <row r="56">
      <c r="A56" s="11" t="inlineStr">
        <is>
          <t>Switch worksheets left</t>
        </is>
      </c>
      <c r="B56" s="11" t="inlineStr">
        <is>
          <t>Ctrl + PgUp</t>
        </is>
      </c>
      <c r="C56" s="11" t="inlineStr">
        <is>
          <t>Option + ←</t>
        </is>
      </c>
      <c r="D56" s="11" t="inlineStr">
        <is>
          <t>Navigation</t>
        </is>
      </c>
    </row>
    <row r="57">
      <c r="A57" s="11" t="inlineStr">
        <is>
          <t>Insert new sheet</t>
        </is>
      </c>
      <c r="B57" s="11" t="inlineStr">
        <is>
          <t>Shift + F11</t>
        </is>
      </c>
      <c r="C57" s="11" t="inlineStr">
        <is>
          <t>Shift + F11</t>
        </is>
      </c>
      <c r="D57" s="11" t="inlineStr">
        <is>
          <t>Workbook</t>
        </is>
      </c>
    </row>
    <row r="58">
      <c r="A58" s="11" t="inlineStr">
        <is>
          <t>Rename active sheet</t>
        </is>
      </c>
      <c r="B58" s="11" t="inlineStr">
        <is>
          <t>Alt + H + O + R</t>
        </is>
      </c>
      <c r="C58" s="11" t="inlineStr">
        <is>
          <t>—</t>
        </is>
      </c>
      <c r="D58" s="11" t="inlineStr">
        <is>
          <t>Workbook</t>
        </is>
      </c>
    </row>
    <row r="59">
      <c r="A59" s="11" t="inlineStr">
        <is>
          <t>Hide row</t>
        </is>
      </c>
      <c r="B59" s="11" t="inlineStr">
        <is>
          <t>Ctrl + 9</t>
        </is>
      </c>
      <c r="C59" s="11" t="inlineStr">
        <is>
          <t>Ctrl + 9</t>
        </is>
      </c>
      <c r="D59" s="11" t="inlineStr">
        <is>
          <t>Formatting</t>
        </is>
      </c>
    </row>
    <row r="60">
      <c r="A60" s="11" t="inlineStr">
        <is>
          <t>Hide column</t>
        </is>
      </c>
      <c r="B60" s="11" t="inlineStr">
        <is>
          <t>Ctrl + 0</t>
        </is>
      </c>
      <c r="C60" s="11" t="inlineStr">
        <is>
          <t>Ctrl + 0</t>
        </is>
      </c>
      <c r="D60" s="11" t="inlineStr">
        <is>
          <t>Formatting</t>
        </is>
      </c>
    </row>
    <row r="61">
      <c r="A61" s="11" t="inlineStr">
        <is>
          <t>Unhide row</t>
        </is>
      </c>
      <c r="B61" s="11" t="inlineStr">
        <is>
          <t>Ctrl + Shift + 9</t>
        </is>
      </c>
      <c r="C61" s="11" t="inlineStr">
        <is>
          <t>Ctrl + Shift + 9</t>
        </is>
      </c>
      <c r="D61" s="11" t="inlineStr">
        <is>
          <t>Formatting</t>
        </is>
      </c>
    </row>
    <row r="62">
      <c r="A62" s="11" t="inlineStr">
        <is>
          <t>Open Name Manager</t>
        </is>
      </c>
      <c r="B62" s="11" t="inlineStr">
        <is>
          <t>Ctrl + F3</t>
        </is>
      </c>
      <c r="C62" s="11" t="inlineStr">
        <is>
          <t>—</t>
        </is>
      </c>
      <c r="D62" s="11" t="inlineStr">
        <is>
          <t>Formula</t>
        </is>
      </c>
    </row>
    <row r="63">
      <c r="A63" s="11" t="inlineStr">
        <is>
          <t>Define name</t>
        </is>
      </c>
      <c r="B63" s="11" t="inlineStr">
        <is>
          <t>Ctrl + Shift + F3</t>
        </is>
      </c>
      <c r="C63" s="11" t="inlineStr">
        <is>
          <t>Ctrl + Shift + F3</t>
        </is>
      </c>
      <c r="D63" s="11" t="inlineStr">
        <is>
          <t>Formula</t>
        </is>
      </c>
    </row>
    <row r="64">
      <c r="A64" s="11" t="inlineStr">
        <is>
          <t>Insert hyperlink</t>
        </is>
      </c>
      <c r="B64" s="11" t="inlineStr">
        <is>
          <t>Ctrl + K</t>
        </is>
      </c>
      <c r="C64" s="11" t="inlineStr">
        <is>
          <t>⌘ + K</t>
        </is>
      </c>
      <c r="D64" s="11" t="inlineStr">
        <is>
          <t>Editing</t>
        </is>
      </c>
    </row>
    <row r="65">
      <c r="A65" s="11" t="inlineStr">
        <is>
          <t>Spell check</t>
        </is>
      </c>
      <c r="B65" s="11" t="inlineStr">
        <is>
          <t>F7</t>
        </is>
      </c>
      <c r="C65" s="11" t="inlineStr">
        <is>
          <t>F7</t>
        </is>
      </c>
      <c r="D65" s="11" t="inlineStr">
        <is>
          <t>Review</t>
        </is>
      </c>
    </row>
    <row r="66">
      <c r="A66" s="11" t="inlineStr">
        <is>
          <t>New line in cell</t>
        </is>
      </c>
      <c r="B66" s="11" t="inlineStr">
        <is>
          <t>Alt + Enter</t>
        </is>
      </c>
      <c r="C66" s="11" t="inlineStr">
        <is>
          <t>Ctrl + Option + Return</t>
        </is>
      </c>
      <c r="D66" s="11" t="inlineStr">
        <is>
          <t>Entry</t>
        </is>
      </c>
    </row>
    <row r="67">
      <c r="A67" s="11" t="inlineStr">
        <is>
          <t>Repeat last action</t>
        </is>
      </c>
      <c r="B67" s="11" t="inlineStr">
        <is>
          <t>F4 / Ctrl + Y</t>
        </is>
      </c>
      <c r="C67" s="11" t="inlineStr">
        <is>
          <t>⌘ + Y</t>
        </is>
      </c>
      <c r="D67" s="11" t="inlineStr">
        <is>
          <t>Editing</t>
        </is>
      </c>
    </row>
    <row r="68">
      <c r="A68" s="11" t="inlineStr">
        <is>
          <t>Open VBA editor</t>
        </is>
      </c>
      <c r="B68" s="11" t="inlineStr">
        <is>
          <t>Alt + F11</t>
        </is>
      </c>
      <c r="C68" s="11" t="inlineStr">
        <is>
          <t>Option + F11</t>
        </is>
      </c>
      <c r="D68" s="11" t="inlineStr">
        <is>
          <t>Macros</t>
        </is>
      </c>
    </row>
    <row r="69">
      <c r="A69" s="11" t="inlineStr">
        <is>
          <t>Run macro</t>
        </is>
      </c>
      <c r="B69" s="11" t="inlineStr">
        <is>
          <t>Alt + F8</t>
        </is>
      </c>
      <c r="C69" s="11" t="inlineStr">
        <is>
          <t>Option + F8</t>
        </is>
      </c>
      <c r="D69" s="11" t="inlineStr">
        <is>
          <t>Macros</t>
        </is>
      </c>
    </row>
    <row r="70">
      <c r="A70" s="11" t="inlineStr">
        <is>
          <t>Page break preview</t>
        </is>
      </c>
      <c r="B70" s="11" t="inlineStr">
        <is>
          <t>Alt + W + I</t>
        </is>
      </c>
      <c r="C70" s="11" t="inlineStr">
        <is>
          <t>—</t>
        </is>
      </c>
      <c r="D70" s="11" t="inlineStr">
        <is>
          <t>Print</t>
        </is>
      </c>
    </row>
    <row r="71">
      <c r="A71" s="11" t="inlineStr">
        <is>
          <t>Set print area</t>
        </is>
      </c>
      <c r="B71" s="11" t="inlineStr">
        <is>
          <t>Alt + P + R + S</t>
        </is>
      </c>
      <c r="C71" s="11" t="inlineStr">
        <is>
          <t>—</t>
        </is>
      </c>
      <c r="D71" s="11" t="inlineStr">
        <is>
          <t>Print</t>
        </is>
      </c>
    </row>
    <row r="72">
      <c r="A72" s="11" t="inlineStr">
        <is>
          <t>Print preview</t>
        </is>
      </c>
      <c r="B72" s="11" t="inlineStr">
        <is>
          <t>Ctrl + F2</t>
        </is>
      </c>
      <c r="C72" s="11" t="inlineStr">
        <is>
          <t>—</t>
        </is>
      </c>
      <c r="D72" s="11" t="inlineStr">
        <is>
          <t>Print</t>
        </is>
      </c>
    </row>
    <row r="73">
      <c r="A73" s="11" t="inlineStr">
        <is>
          <t>Close workbook</t>
        </is>
      </c>
      <c r="B73" s="11" t="inlineStr">
        <is>
          <t>Ctrl + W</t>
        </is>
      </c>
      <c r="C73" s="11" t="inlineStr">
        <is>
          <t>⌘ + W</t>
        </is>
      </c>
      <c r="D73" s="11" t="inlineStr">
        <is>
          <t>File</t>
        </is>
      </c>
    </row>
    <row r="74">
      <c r="A74" s="11" t="inlineStr">
        <is>
          <t>Quit Excel</t>
        </is>
      </c>
      <c r="B74" s="11" t="inlineStr">
        <is>
          <t>Alt + F4</t>
        </is>
      </c>
      <c r="C74" s="11" t="inlineStr">
        <is>
          <t>⌘ + Q</t>
        </is>
      </c>
      <c r="D74" s="11" t="inlineStr">
        <is>
          <t>File</t>
        </is>
      </c>
    </row>
  </sheetData>
  <printOptions horizontalCentered="1"/>
  <pageMargins left="0.5" right="0.5" top="0.6" bottom="0.6" header="0.5" footer="0.5"/>
  <pageSetup fitToHeight="0" fitToWidth="1"/>
  <headerFooter>
    <oddHeader/>
    <oddFooter>&amp;C&amp;9 &amp;K888888CFO EYES · Excel Mastery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8" customWidth="1" min="3" max="3"/>
    <col width="38" customWidth="1" min="4" max="4"/>
    <col width="22" customWidth="1" min="6" max="6"/>
    <col width="16" customWidth="1" min="7" max="7"/>
  </cols>
  <sheetData>
    <row r="1" ht="28" customHeight="1">
      <c r="A1" s="7" t="inlineStr">
        <is>
          <t>Essential formulas — with live examples</t>
        </is>
      </c>
    </row>
    <row r="2">
      <c r="A2" s="8" t="inlineStr">
        <is>
          <t>Black = formula, blue = input. Edit the inputs to see results recalc.</t>
        </is>
      </c>
    </row>
    <row r="4">
      <c r="A4" s="9" t="inlineStr">
        <is>
          <t>Function</t>
        </is>
      </c>
      <c r="B4" s="9" t="inlineStr">
        <is>
          <t>Syntax</t>
        </is>
      </c>
      <c r="C4" s="9" t="inlineStr">
        <is>
          <t>Live result</t>
        </is>
      </c>
      <c r="D4" s="9" t="inlineStr">
        <is>
          <t>What it does</t>
        </is>
      </c>
      <c r="F4" s="12" t="inlineStr">
        <is>
          <t>Playground inputs</t>
        </is>
      </c>
    </row>
    <row r="5">
      <c r="A5" s="13" t="inlineStr">
        <is>
          <t>SUM</t>
        </is>
      </c>
      <c r="B5" s="14">
        <f>SUM(G5:G8)</f>
        <v/>
      </c>
      <c r="C5" s="13">
        <f>SUM(G5:G8)</f>
        <v/>
      </c>
      <c r="D5" s="11" t="inlineStr">
        <is>
          <t>Adds all numbers in a range.</t>
        </is>
      </c>
      <c r="F5" s="15" t="inlineStr">
        <is>
          <t>Sales region A</t>
        </is>
      </c>
      <c r="G5" s="16" t="n">
        <v>12500</v>
      </c>
    </row>
    <row r="6">
      <c r="A6" s="13" t="inlineStr">
        <is>
          <t>AVERAGE</t>
        </is>
      </c>
      <c r="B6" s="14">
        <f>AVERAGE(G5:G8)</f>
        <v/>
      </c>
      <c r="C6" s="13">
        <f>AVERAGE(G5:G8)</f>
        <v/>
      </c>
      <c r="D6" s="11" t="inlineStr">
        <is>
          <t>Mean of the values in the range.</t>
        </is>
      </c>
      <c r="F6" s="15" t="inlineStr">
        <is>
          <t>Sales region B</t>
        </is>
      </c>
      <c r="G6" s="16" t="n">
        <v>8400</v>
      </c>
    </row>
    <row r="7">
      <c r="A7" s="13" t="inlineStr">
        <is>
          <t>MAX</t>
        </is>
      </c>
      <c r="B7" s="14">
        <f>MAX(G5:G8)</f>
        <v/>
      </c>
      <c r="C7" s="13">
        <f>MAX(G5:G8)</f>
        <v/>
      </c>
      <c r="D7" s="11" t="inlineStr">
        <is>
          <t>Largest value in the range.</t>
        </is>
      </c>
      <c r="F7" s="15" t="inlineStr">
        <is>
          <t>Sales region C</t>
        </is>
      </c>
      <c r="G7" s="16" t="n">
        <v>15300</v>
      </c>
    </row>
    <row r="8">
      <c r="A8" s="13" t="inlineStr">
        <is>
          <t>MIN</t>
        </is>
      </c>
      <c r="B8" s="14">
        <f>MIN(G5:G8)</f>
        <v/>
      </c>
      <c r="C8" s="13">
        <f>MIN(G5:G8)</f>
        <v/>
      </c>
      <c r="D8" s="11" t="inlineStr">
        <is>
          <t>Smallest value in the range.</t>
        </is>
      </c>
      <c r="F8" s="15" t="inlineStr">
        <is>
          <t>Sales region D</t>
        </is>
      </c>
      <c r="G8" s="16" t="n">
        <v>6700</v>
      </c>
    </row>
    <row r="9">
      <c r="A9" s="13" t="inlineStr">
        <is>
          <t>COUNT</t>
        </is>
      </c>
      <c r="B9" s="14">
        <f>COUNT(G5:G8)</f>
        <v/>
      </c>
      <c r="C9" s="13">
        <f>COUNT(G5:G8)</f>
        <v/>
      </c>
      <c r="D9" s="11" t="inlineStr">
        <is>
          <t>Counts numeric cells.</t>
        </is>
      </c>
      <c r="F9" s="15" t="inlineStr">
        <is>
          <t>Target</t>
        </is>
      </c>
      <c r="G9" s="16" t="n">
        <v>40000</v>
      </c>
    </row>
    <row r="10">
      <c r="A10" s="13" t="inlineStr">
        <is>
          <t>COUNTA</t>
        </is>
      </c>
      <c r="B10" s="14">
        <f>COUNTA(F5:F8)</f>
        <v/>
      </c>
      <c r="C10" s="13">
        <f>COUNTA(F5:F8)</f>
        <v/>
      </c>
      <c r="D10" s="11" t="inlineStr">
        <is>
          <t>Counts non-empty cells.</t>
        </is>
      </c>
      <c r="F10" s="15" t="inlineStr">
        <is>
          <t>Date today</t>
        </is>
      </c>
      <c r="G10" s="17">
        <f>TODAY()</f>
        <v/>
      </c>
    </row>
    <row r="11">
      <c r="A11" s="13" t="inlineStr">
        <is>
          <t>ROUND</t>
        </is>
      </c>
      <c r="B11" s="14">
        <f>ROUND(G5/1000,1)</f>
        <v/>
      </c>
      <c r="C11" s="13">
        <f>ROUND(G5/1000,1)</f>
        <v/>
      </c>
      <c r="D11" s="11" t="inlineStr">
        <is>
          <t>Rounds to N decimals.</t>
        </is>
      </c>
    </row>
    <row r="12">
      <c r="A12" s="13" t="inlineStr">
        <is>
          <t>IF</t>
        </is>
      </c>
      <c r="B12" s="14">
        <f>IF(SUM(G5:G8)&gt;=G9,"Hit","Miss")</f>
        <v/>
      </c>
      <c r="C12" s="13">
        <f>IF(SUM(G5:G8)&gt;=G9,"Hit","Miss")</f>
        <v/>
      </c>
      <c r="D12" s="11" t="inlineStr">
        <is>
          <t>Returns one of two values based on a test.</t>
        </is>
      </c>
    </row>
    <row r="13">
      <c r="A13" s="13" t="inlineStr">
        <is>
          <t>IFS</t>
        </is>
      </c>
      <c r="B13" s="14">
        <f>IFS(G5&gt;10000,"High",G5&gt;5000,"Mid",TRUE,"Low")</f>
        <v/>
      </c>
      <c r="C13" s="13">
        <f>IFS(G5&gt;10000,"High",G5&gt;5000,"Mid",TRUE,"Low")</f>
        <v/>
      </c>
      <c r="D13" s="11" t="inlineStr">
        <is>
          <t>Multi-branch IF without nesting.</t>
        </is>
      </c>
    </row>
    <row r="14">
      <c r="A14" s="13" t="inlineStr">
        <is>
          <t>AND</t>
        </is>
      </c>
      <c r="B14" s="14">
        <f>AND(G5&gt;5000,G6&gt;5000)</f>
        <v/>
      </c>
      <c r="C14" s="13">
        <f>AND(G5&gt;5000,G6&gt;5000)</f>
        <v/>
      </c>
      <c r="D14" s="11" t="inlineStr">
        <is>
          <t>TRUE if all conditions true.</t>
        </is>
      </c>
    </row>
    <row r="15">
      <c r="A15" s="13" t="inlineStr">
        <is>
          <t>OR</t>
        </is>
      </c>
      <c r="B15" s="14">
        <f>OR(G5&gt;20000,G7&gt;20000)</f>
        <v/>
      </c>
      <c r="C15" s="13">
        <f>OR(G5&gt;20000,G7&gt;20000)</f>
        <v/>
      </c>
      <c r="D15" s="11" t="inlineStr">
        <is>
          <t>TRUE if any condition true.</t>
        </is>
      </c>
    </row>
    <row r="16">
      <c r="A16" s="13" t="inlineStr">
        <is>
          <t>SUMIF</t>
        </is>
      </c>
      <c r="B16" s="14">
        <f>SUMIF(G5:G8,"&gt;8000")</f>
        <v/>
      </c>
      <c r="C16" s="13">
        <f>SUMIF(G5:G8,"&gt;8000")</f>
        <v/>
      </c>
      <c r="D16" s="11" t="inlineStr">
        <is>
          <t>Sums cells matching a single criterion.</t>
        </is>
      </c>
    </row>
    <row r="17">
      <c r="A17" s="13" t="inlineStr">
        <is>
          <t>SUMIFS</t>
        </is>
      </c>
      <c r="B17" s="14">
        <f>SUMIFS(G5:G8,G5:G8,"&gt;5000",G5:G8,"&lt;15000")</f>
        <v/>
      </c>
      <c r="C17" s="13">
        <f>SUMIFS(G5:G8,G5:G8,"&gt;5000",G5:G8,"&lt;15000")</f>
        <v/>
      </c>
      <c r="D17" s="11" t="inlineStr">
        <is>
          <t>Sums cells matching multiple criteria.</t>
        </is>
      </c>
    </row>
    <row r="18">
      <c r="A18" s="13" t="inlineStr">
        <is>
          <t>COUNTIF</t>
        </is>
      </c>
      <c r="B18" s="14">
        <f>COUNTIF(G5:G8,"&gt;8000")</f>
        <v/>
      </c>
      <c r="C18" s="13">
        <f>COUNTIF(G5:G8,"&gt;8000")</f>
        <v/>
      </c>
      <c r="D18" s="11" t="inlineStr">
        <is>
          <t>Counts cells matching a criterion.</t>
        </is>
      </c>
    </row>
    <row r="19">
      <c r="A19" s="13" t="inlineStr">
        <is>
          <t>AVERAGEIF</t>
        </is>
      </c>
      <c r="B19" s="14">
        <f>AVERAGEIF(G5:G8,"&gt;5000")</f>
        <v/>
      </c>
      <c r="C19" s="13">
        <f>AVERAGEIF(G5:G8,"&gt;5000")</f>
        <v/>
      </c>
      <c r="D19" s="11" t="inlineStr">
        <is>
          <t>Averages cells matching a criterion.</t>
        </is>
      </c>
    </row>
    <row r="20">
      <c r="A20" s="13" t="inlineStr">
        <is>
          <t>VLOOKUP</t>
        </is>
      </c>
      <c r="B20" s="14">
        <f>VLOOKUP("Sales region C",F5:G8,2,FALSE)</f>
        <v/>
      </c>
      <c r="C20" s="13">
        <f>VLOOKUP("Sales region C",F5:G8,2,FALSE)</f>
        <v/>
      </c>
      <c r="D20" s="11" t="inlineStr">
        <is>
          <t>Looks up a value in the first column of a range.</t>
        </is>
      </c>
    </row>
    <row r="21">
      <c r="A21" s="13" t="inlineStr">
        <is>
          <t>XLOOKUP</t>
        </is>
      </c>
      <c r="B21" s="14">
        <f>XLOOKUP("Sales region B",F5:F8,G5:G8)</f>
        <v/>
      </c>
      <c r="C21" s="13">
        <f>XLOOKUP("Sales region B",F5:F8,G5:G8)</f>
        <v/>
      </c>
      <c r="D21" s="11" t="inlineStr">
        <is>
          <t>Modern lookup that replaces VLOOKUP.</t>
        </is>
      </c>
    </row>
    <row r="22">
      <c r="A22" s="13" t="inlineStr">
        <is>
          <t>INDEX/MATCH</t>
        </is>
      </c>
      <c r="B22" s="14">
        <f>INDEX(G5:G8,MATCH("Sales region D",F5:F8,0))</f>
        <v/>
      </c>
      <c r="C22" s="13">
        <f>INDEX(G5:G8,MATCH("Sales region D",F5:F8,0))</f>
        <v/>
      </c>
      <c r="D22" s="11" t="inlineStr">
        <is>
          <t>Flexible 2-step lookup.</t>
        </is>
      </c>
    </row>
    <row r="23">
      <c r="A23" s="13" t="inlineStr">
        <is>
          <t>CONCAT</t>
        </is>
      </c>
      <c r="B23" s="14">
        <f>F5 &amp; ": " &amp; G5</f>
        <v/>
      </c>
      <c r="C23" s="13">
        <f>F5 &amp; ": " &amp; G5</f>
        <v/>
      </c>
      <c r="D23" s="11" t="inlineStr">
        <is>
          <t>Joins text values.</t>
        </is>
      </c>
    </row>
    <row r="24">
      <c r="A24" s="13" t="inlineStr">
        <is>
          <t>TEXT</t>
        </is>
      </c>
      <c r="B24" s="14">
        <f>TEXT(G5,"#,##0 SEK")</f>
        <v/>
      </c>
      <c r="C24" s="13">
        <f>TEXT(G5,"#,##0 SEK")</f>
        <v/>
      </c>
      <c r="D24" s="11" t="inlineStr">
        <is>
          <t>Formats a number as text.</t>
        </is>
      </c>
    </row>
    <row r="25">
      <c r="A25" s="13" t="inlineStr">
        <is>
          <t>LEFT</t>
        </is>
      </c>
      <c r="B25" s="14">
        <f>LEFT(F5,5)</f>
        <v/>
      </c>
      <c r="C25" s="13">
        <f>LEFT(F5,5)</f>
        <v/>
      </c>
      <c r="D25" s="11" t="inlineStr">
        <is>
          <t>Returns leftmost N characters.</t>
        </is>
      </c>
    </row>
    <row r="26">
      <c r="A26" s="13" t="inlineStr">
        <is>
          <t>RIGHT</t>
        </is>
      </c>
      <c r="B26" s="14">
        <f>RIGHT(F5,3)</f>
        <v/>
      </c>
      <c r="C26" s="13">
        <f>RIGHT(F5,3)</f>
        <v/>
      </c>
      <c r="D26" s="11" t="inlineStr">
        <is>
          <t>Returns rightmost N characters.</t>
        </is>
      </c>
    </row>
    <row r="27">
      <c r="A27" s="13" t="inlineStr">
        <is>
          <t>MID</t>
        </is>
      </c>
      <c r="B27" s="14">
        <f>MID(F5,7,6)</f>
        <v/>
      </c>
      <c r="C27" s="13">
        <f>MID(F5,7,6)</f>
        <v/>
      </c>
      <c r="D27" s="11" t="inlineStr">
        <is>
          <t>Substring starting at position N.</t>
        </is>
      </c>
    </row>
    <row r="28">
      <c r="A28" s="13" t="inlineStr">
        <is>
          <t>LEN</t>
        </is>
      </c>
      <c r="B28" s="14">
        <f>LEN(F5)</f>
        <v/>
      </c>
      <c r="C28" s="13">
        <f>LEN(F5)</f>
        <v/>
      </c>
      <c r="D28" s="11" t="inlineStr">
        <is>
          <t>Length of a text string.</t>
        </is>
      </c>
    </row>
    <row r="29">
      <c r="A29" s="13" t="inlineStr">
        <is>
          <t>UPPER/LOWER/PROPER</t>
        </is>
      </c>
      <c r="B29" s="14">
        <f>PROPER(F5)</f>
        <v/>
      </c>
      <c r="C29" s="13">
        <f>PROPER(F5)</f>
        <v/>
      </c>
      <c r="D29" s="11" t="inlineStr">
        <is>
          <t>Change text case.</t>
        </is>
      </c>
    </row>
    <row r="30">
      <c r="A30" s="13" t="inlineStr">
        <is>
          <t>TRIM</t>
        </is>
      </c>
      <c r="B30" s="14">
        <f>TRIM(F5)</f>
        <v/>
      </c>
      <c r="C30" s="13">
        <f>TRIM(F5)</f>
        <v/>
      </c>
      <c r="D30" s="11" t="inlineStr">
        <is>
          <t>Removes extra spaces.</t>
        </is>
      </c>
    </row>
    <row r="31">
      <c r="A31" s="13" t="inlineStr">
        <is>
          <t>SUBSTITUTE</t>
        </is>
      </c>
      <c r="B31" s="14">
        <f>SUBSTITUTE(F5,"Sales","Net")</f>
        <v/>
      </c>
      <c r="C31" s="13">
        <f>SUBSTITUTE(F5,"Sales","Net")</f>
        <v/>
      </c>
      <c r="D31" s="11" t="inlineStr">
        <is>
          <t>Replaces text in a string.</t>
        </is>
      </c>
    </row>
    <row r="32">
      <c r="A32" s="13" t="inlineStr">
        <is>
          <t>TODAY/NOW</t>
        </is>
      </c>
      <c r="B32" s="14">
        <f>TODAY()</f>
        <v/>
      </c>
      <c r="C32" s="13">
        <f>TODAY()</f>
        <v/>
      </c>
      <c r="D32" s="11" t="inlineStr">
        <is>
          <t>Current date / current date+time.</t>
        </is>
      </c>
    </row>
    <row r="33">
      <c r="A33" s="13" t="inlineStr">
        <is>
          <t>YEAR/MONTH/DAY</t>
        </is>
      </c>
      <c r="B33" s="14">
        <f>YEAR(G10)</f>
        <v/>
      </c>
      <c r="C33" s="13">
        <f>YEAR(G10)</f>
        <v/>
      </c>
      <c r="D33" s="11" t="inlineStr">
        <is>
          <t>Extracts year/month/day from a date.</t>
        </is>
      </c>
    </row>
    <row r="34">
      <c r="A34" s="13" t="inlineStr">
        <is>
          <t>EOMONTH</t>
        </is>
      </c>
      <c r="B34" s="14">
        <f>EOMONTH(G10,0)</f>
        <v/>
      </c>
      <c r="C34" s="13">
        <f>EOMONTH(G10,0)</f>
        <v/>
      </c>
      <c r="D34" s="11" t="inlineStr">
        <is>
          <t>Last day of the month N months ahead.</t>
        </is>
      </c>
    </row>
    <row r="35">
      <c r="A35" s="13" t="inlineStr">
        <is>
          <t>DATEDIF</t>
        </is>
      </c>
      <c r="B35" s="14">
        <f>DATEDIF(DATE(2024,1,1),G10,"d")</f>
        <v/>
      </c>
      <c r="C35" s="13">
        <f>DATEDIF(DATE(2024,1,1),G10,"d")</f>
        <v/>
      </c>
      <c r="D35" s="11" t="inlineStr">
        <is>
          <t>Difference between two dates.</t>
        </is>
      </c>
    </row>
    <row r="36">
      <c r="A36" s="13" t="inlineStr">
        <is>
          <t>ISNUMBER</t>
        </is>
      </c>
      <c r="B36" s="14">
        <f>ISNUMBER(G5)</f>
        <v/>
      </c>
      <c r="C36" s="13">
        <f>ISNUMBER(G5)</f>
        <v/>
      </c>
      <c r="D36" s="11" t="inlineStr">
        <is>
          <t>Tests if a value is a number.</t>
        </is>
      </c>
    </row>
    <row r="37">
      <c r="A37" s="13" t="inlineStr">
        <is>
          <t>IFERROR</t>
        </is>
      </c>
      <c r="B37" s="14">
        <f>IFERROR(G5/0,"n/a")</f>
        <v/>
      </c>
      <c r="C37" s="13">
        <f>IFERROR(G5/0,"n/a")</f>
        <v/>
      </c>
      <c r="D37" s="11" t="inlineStr">
        <is>
          <t>Catches formula errors.</t>
        </is>
      </c>
    </row>
    <row r="38">
      <c r="A38" s="13" t="inlineStr">
        <is>
          <t>RANK</t>
        </is>
      </c>
      <c r="B38" s="14">
        <f>RANK(G5,G5:G8)</f>
        <v/>
      </c>
      <c r="C38" s="13">
        <f>RANK(G5,G5:G8)</f>
        <v/>
      </c>
      <c r="D38" s="11" t="inlineStr">
        <is>
          <t>Rank within a list.</t>
        </is>
      </c>
    </row>
    <row r="39">
      <c r="A39" s="13" t="inlineStr">
        <is>
          <t>LARGE</t>
        </is>
      </c>
      <c r="B39" s="14">
        <f>LARGE(G5:G8,2)</f>
        <v/>
      </c>
      <c r="C39" s="13">
        <f>LARGE(G5:G8,2)</f>
        <v/>
      </c>
      <c r="D39" s="11" t="inlineStr">
        <is>
          <t>Nth largest value.</t>
        </is>
      </c>
    </row>
    <row r="40">
      <c r="A40" s="13" t="inlineStr">
        <is>
          <t>SMALL</t>
        </is>
      </c>
      <c r="B40" s="14">
        <f>SMALL(G5:G8,2)</f>
        <v/>
      </c>
      <c r="C40" s="13">
        <f>SMALL(G5:G8,2)</f>
        <v/>
      </c>
      <c r="D40" s="11" t="inlineStr">
        <is>
          <t>Nth smallest value.</t>
        </is>
      </c>
    </row>
    <row r="41">
      <c r="A41" s="13" t="inlineStr">
        <is>
          <t>CHOOSE</t>
        </is>
      </c>
      <c r="B41" s="14">
        <f>CHOOSE(2,"A","B","C")</f>
        <v/>
      </c>
      <c r="C41" s="13">
        <f>CHOOSE(2,"A","B","C")</f>
        <v/>
      </c>
      <c r="D41" s="11" t="inlineStr">
        <is>
          <t>Picks one of N values.</t>
        </is>
      </c>
    </row>
    <row r="42">
      <c r="A42" s="13" t="inlineStr">
        <is>
          <t>UNIQUE</t>
        </is>
      </c>
      <c r="B42" s="14">
        <f>UNIQUE(F5:F8)</f>
        <v/>
      </c>
      <c r="C42" s="13">
        <f>UNIQUE(F5:F8)</f>
        <v/>
      </c>
      <c r="D42" s="11" t="inlineStr">
        <is>
          <t>Returns unique values (dynamic array).</t>
        </is>
      </c>
    </row>
    <row r="43">
      <c r="A43" s="13" t="inlineStr">
        <is>
          <t>FILTER</t>
        </is>
      </c>
      <c r="B43" s="14">
        <f>FILTER(F5:G8,G5:G8&gt;8000)</f>
        <v/>
      </c>
      <c r="C43" s="13">
        <f>FILTER(F5:G8,G5:G8&gt;8000)</f>
        <v/>
      </c>
      <c r="D43" s="11" t="inlineStr">
        <is>
          <t>Returns rows matching a condition.</t>
        </is>
      </c>
    </row>
    <row r="44">
      <c r="A44" s="13" t="inlineStr">
        <is>
          <t>SORT</t>
        </is>
      </c>
      <c r="B44" s="14">
        <f>SORT(F5:G8,2,-1)</f>
        <v/>
      </c>
      <c r="C44" s="13">
        <f>SORT(F5:G8,2,-1)</f>
        <v/>
      </c>
      <c r="D44" s="11" t="inlineStr">
        <is>
          <t>Sorts a range dynamically.</t>
        </is>
      </c>
    </row>
  </sheetData>
  <printOptions horizontalCentered="1"/>
  <pageMargins left="0.5" right="0.5" top="0.6" bottom="0.6" header="0.5" footer="0.5"/>
  <pageSetup fitToHeight="0" fitToWidth="1"/>
  <headerFooter>
    <oddHeader/>
    <oddFooter>&amp;C&amp;9 &amp;K888888CFO EYES · Excel Mastery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 ht="28" customHeight="1">
      <c r="A1" s="7" t="inlineStr">
        <is>
          <t>Practice dataset — 500 rows of monthly sales</t>
        </is>
      </c>
    </row>
    <row r="2">
      <c r="A2" s="8" t="inlineStr">
        <is>
          <t>Use this dataset for the Pivot, Charts and Print exercises.</t>
        </is>
      </c>
    </row>
    <row r="4">
      <c r="A4" s="9" t="inlineStr">
        <is>
          <t>Date</t>
        </is>
      </c>
      <c r="B4" s="9" t="inlineStr">
        <is>
          <t>Region</t>
        </is>
      </c>
      <c r="C4" s="9" t="inlineStr">
        <is>
          <t>Product</t>
        </is>
      </c>
      <c r="D4" s="9" t="inlineStr">
        <is>
          <t>Channel</t>
        </is>
      </c>
      <c r="E4" s="9" t="inlineStr">
        <is>
          <t>Units</t>
        </is>
      </c>
      <c r="F4" s="9" t="inlineStr">
        <is>
          <t>Revenue</t>
        </is>
      </c>
    </row>
    <row r="5">
      <c r="A5" s="18" t="n">
        <v>45619</v>
      </c>
      <c r="B5" t="inlineStr">
        <is>
          <t>North</t>
        </is>
      </c>
      <c r="C5" t="inlineStr">
        <is>
          <t>Alpha</t>
        </is>
      </c>
      <c r="D5" t="inlineStr">
        <is>
          <t>Online</t>
        </is>
      </c>
      <c r="E5" t="n">
        <v>18</v>
      </c>
      <c r="F5" s="19" t="n">
        <v>3582</v>
      </c>
    </row>
    <row r="6">
      <c r="A6" s="18" t="n">
        <v>45417</v>
      </c>
      <c r="B6" t="inlineStr">
        <is>
          <t>South</t>
        </is>
      </c>
      <c r="C6" t="inlineStr">
        <is>
          <t>Beta</t>
        </is>
      </c>
      <c r="D6" t="inlineStr">
        <is>
          <t>Online</t>
        </is>
      </c>
      <c r="E6" t="n">
        <v>7</v>
      </c>
      <c r="F6" s="19" t="n">
        <v>2443</v>
      </c>
    </row>
    <row r="7">
      <c r="A7" s="18" t="n">
        <v>45638</v>
      </c>
      <c r="B7" t="inlineStr">
        <is>
          <t>North</t>
        </is>
      </c>
      <c r="C7" t="inlineStr">
        <is>
          <t>Delta</t>
        </is>
      </c>
      <c r="D7" t="inlineStr">
        <is>
          <t>Direct</t>
        </is>
      </c>
      <c r="E7" t="n">
        <v>2</v>
      </c>
      <c r="F7" s="19" t="n">
        <v>1198</v>
      </c>
    </row>
    <row r="8">
      <c r="A8" s="18" t="n">
        <v>45339</v>
      </c>
      <c r="B8" t="inlineStr">
        <is>
          <t>South</t>
        </is>
      </c>
      <c r="C8" t="inlineStr">
        <is>
          <t>Beta</t>
        </is>
      </c>
      <c r="D8" t="inlineStr">
        <is>
          <t>Online</t>
        </is>
      </c>
      <c r="E8" t="n">
        <v>39</v>
      </c>
      <c r="F8" s="19" t="n">
        <v>13611</v>
      </c>
    </row>
    <row r="9">
      <c r="A9" s="18" t="n">
        <v>45305</v>
      </c>
      <c r="B9" t="inlineStr">
        <is>
          <t>South</t>
        </is>
      </c>
      <c r="C9" t="inlineStr">
        <is>
          <t>Delta</t>
        </is>
      </c>
      <c r="D9" t="inlineStr">
        <is>
          <t>Direct</t>
        </is>
      </c>
      <c r="E9" t="n">
        <v>29</v>
      </c>
      <c r="F9" s="19" t="n">
        <v>17371</v>
      </c>
    </row>
    <row r="10">
      <c r="A10" s="18" t="n">
        <v>45593</v>
      </c>
      <c r="B10" t="inlineStr">
        <is>
          <t>East</t>
        </is>
      </c>
      <c r="C10" t="inlineStr">
        <is>
          <t>Alpha</t>
        </is>
      </c>
      <c r="D10" t="inlineStr">
        <is>
          <t>Direct</t>
        </is>
      </c>
      <c r="E10" t="n">
        <v>45</v>
      </c>
      <c r="F10" s="19" t="n">
        <v>8955</v>
      </c>
    </row>
    <row r="11">
      <c r="A11" s="18" t="n">
        <v>45508</v>
      </c>
      <c r="B11" t="inlineStr">
        <is>
          <t>East</t>
        </is>
      </c>
      <c r="C11" t="inlineStr">
        <is>
          <t>Gamma</t>
        </is>
      </c>
      <c r="D11" t="inlineStr">
        <is>
          <t>Direct</t>
        </is>
      </c>
      <c r="E11" t="n">
        <v>14</v>
      </c>
      <c r="F11" s="19" t="n">
        <v>1246</v>
      </c>
    </row>
    <row r="12">
      <c r="A12" s="18" t="n">
        <v>45464</v>
      </c>
      <c r="B12" t="inlineStr">
        <is>
          <t>North</t>
        </is>
      </c>
      <c r="C12" t="inlineStr">
        <is>
          <t>Alpha</t>
        </is>
      </c>
      <c r="D12" t="inlineStr">
        <is>
          <t>Partner</t>
        </is>
      </c>
      <c r="E12" t="n">
        <v>7</v>
      </c>
      <c r="F12" s="19" t="n">
        <v>1393</v>
      </c>
    </row>
    <row r="13">
      <c r="A13" s="18" t="n">
        <v>45475</v>
      </c>
      <c r="B13" t="inlineStr">
        <is>
          <t>East</t>
        </is>
      </c>
      <c r="C13" t="inlineStr">
        <is>
          <t>Gamma</t>
        </is>
      </c>
      <c r="D13" t="inlineStr">
        <is>
          <t>Direct</t>
        </is>
      </c>
      <c r="E13" t="n">
        <v>47</v>
      </c>
      <c r="F13" s="19" t="n">
        <v>4183</v>
      </c>
    </row>
    <row r="14">
      <c r="A14" s="18" t="n">
        <v>45527</v>
      </c>
      <c r="B14" t="inlineStr">
        <is>
          <t>North</t>
        </is>
      </c>
      <c r="C14" t="inlineStr">
        <is>
          <t>Delta</t>
        </is>
      </c>
      <c r="D14" t="inlineStr">
        <is>
          <t>Direct</t>
        </is>
      </c>
      <c r="E14" t="n">
        <v>36</v>
      </c>
      <c r="F14" s="19" t="n">
        <v>21564</v>
      </c>
    </row>
    <row r="15">
      <c r="A15" s="18" t="n">
        <v>45442</v>
      </c>
      <c r="B15" t="inlineStr">
        <is>
          <t>East</t>
        </is>
      </c>
      <c r="C15" t="inlineStr">
        <is>
          <t>Beta</t>
        </is>
      </c>
      <c r="D15" t="inlineStr">
        <is>
          <t>Online</t>
        </is>
      </c>
      <c r="E15" t="n">
        <v>5</v>
      </c>
      <c r="F15" s="19" t="n">
        <v>1745</v>
      </c>
    </row>
    <row r="16">
      <c r="A16" s="18" t="n">
        <v>45315</v>
      </c>
      <c r="B16" t="inlineStr">
        <is>
          <t>South</t>
        </is>
      </c>
      <c r="C16" t="inlineStr">
        <is>
          <t>Gamma</t>
        </is>
      </c>
      <c r="D16" t="inlineStr">
        <is>
          <t>Direct</t>
        </is>
      </c>
      <c r="E16" t="n">
        <v>15</v>
      </c>
      <c r="F16" s="19" t="n">
        <v>1335</v>
      </c>
    </row>
    <row r="17">
      <c r="A17" s="18" t="n">
        <v>45343</v>
      </c>
      <c r="B17" t="inlineStr">
        <is>
          <t>West</t>
        </is>
      </c>
      <c r="C17" t="inlineStr">
        <is>
          <t>Gamma</t>
        </is>
      </c>
      <c r="D17" t="inlineStr">
        <is>
          <t>Partner</t>
        </is>
      </c>
      <c r="E17" t="n">
        <v>41</v>
      </c>
      <c r="F17" s="19" t="n">
        <v>3649</v>
      </c>
    </row>
    <row r="18">
      <c r="A18" s="18" t="n">
        <v>45478</v>
      </c>
      <c r="B18" t="inlineStr">
        <is>
          <t>South</t>
        </is>
      </c>
      <c r="C18" t="inlineStr">
        <is>
          <t>Gamma</t>
        </is>
      </c>
      <c r="D18" t="inlineStr">
        <is>
          <t>Partner</t>
        </is>
      </c>
      <c r="E18" t="n">
        <v>14</v>
      </c>
      <c r="F18" s="19" t="n">
        <v>1246</v>
      </c>
    </row>
    <row r="19">
      <c r="A19" s="18" t="n">
        <v>45635</v>
      </c>
      <c r="B19" t="inlineStr">
        <is>
          <t>East</t>
        </is>
      </c>
      <c r="C19" t="inlineStr">
        <is>
          <t>Alpha</t>
        </is>
      </c>
      <c r="D19" t="inlineStr">
        <is>
          <t>Online</t>
        </is>
      </c>
      <c r="E19" t="n">
        <v>41</v>
      </c>
      <c r="F19" s="19" t="n">
        <v>8159</v>
      </c>
    </row>
    <row r="20">
      <c r="A20" s="18" t="n">
        <v>45379</v>
      </c>
      <c r="B20" t="inlineStr">
        <is>
          <t>South</t>
        </is>
      </c>
      <c r="C20" t="inlineStr">
        <is>
          <t>Beta</t>
        </is>
      </c>
      <c r="D20" t="inlineStr">
        <is>
          <t>Partner</t>
        </is>
      </c>
      <c r="E20" t="n">
        <v>25</v>
      </c>
      <c r="F20" s="19" t="n">
        <v>8725</v>
      </c>
    </row>
    <row r="21">
      <c r="A21" s="18" t="n">
        <v>45430</v>
      </c>
      <c r="B21" t="inlineStr">
        <is>
          <t>South</t>
        </is>
      </c>
      <c r="C21" t="inlineStr">
        <is>
          <t>Gamma</t>
        </is>
      </c>
      <c r="D21" t="inlineStr">
        <is>
          <t>Direct</t>
        </is>
      </c>
      <c r="E21" t="n">
        <v>15</v>
      </c>
      <c r="F21" s="19" t="n">
        <v>1335</v>
      </c>
    </row>
    <row r="22">
      <c r="A22" s="18" t="n">
        <v>45308</v>
      </c>
      <c r="B22" t="inlineStr">
        <is>
          <t>East</t>
        </is>
      </c>
      <c r="C22" t="inlineStr">
        <is>
          <t>Delta</t>
        </is>
      </c>
      <c r="D22" t="inlineStr">
        <is>
          <t>Partner</t>
        </is>
      </c>
      <c r="E22" t="n">
        <v>5</v>
      </c>
      <c r="F22" s="19" t="n">
        <v>2995</v>
      </c>
    </row>
    <row r="23">
      <c r="A23" s="18" t="n">
        <v>45400</v>
      </c>
      <c r="B23" t="inlineStr">
        <is>
          <t>East</t>
        </is>
      </c>
      <c r="C23" t="inlineStr">
        <is>
          <t>Beta</t>
        </is>
      </c>
      <c r="D23" t="inlineStr">
        <is>
          <t>Online</t>
        </is>
      </c>
      <c r="E23" t="n">
        <v>32</v>
      </c>
      <c r="F23" s="19" t="n">
        <v>11168</v>
      </c>
    </row>
    <row r="24">
      <c r="A24" s="18" t="n">
        <v>45494</v>
      </c>
      <c r="B24" t="inlineStr">
        <is>
          <t>West</t>
        </is>
      </c>
      <c r="C24" t="inlineStr">
        <is>
          <t>Beta</t>
        </is>
      </c>
      <c r="D24" t="inlineStr">
        <is>
          <t>Partner</t>
        </is>
      </c>
      <c r="E24" t="n">
        <v>9</v>
      </c>
      <c r="F24" s="19" t="n">
        <v>3141</v>
      </c>
    </row>
    <row r="25">
      <c r="A25" s="18" t="n">
        <v>45418</v>
      </c>
      <c r="B25" t="inlineStr">
        <is>
          <t>East</t>
        </is>
      </c>
      <c r="C25" t="inlineStr">
        <is>
          <t>Delta</t>
        </is>
      </c>
      <c r="D25" t="inlineStr">
        <is>
          <t>Online</t>
        </is>
      </c>
      <c r="E25" t="n">
        <v>26</v>
      </c>
      <c r="F25" s="19" t="n">
        <v>15574</v>
      </c>
    </row>
    <row r="26">
      <c r="A26" s="18" t="n">
        <v>45477</v>
      </c>
      <c r="B26" t="inlineStr">
        <is>
          <t>South</t>
        </is>
      </c>
      <c r="C26" t="inlineStr">
        <is>
          <t>Beta</t>
        </is>
      </c>
      <c r="D26" t="inlineStr">
        <is>
          <t>Online</t>
        </is>
      </c>
      <c r="E26" t="n">
        <v>32</v>
      </c>
      <c r="F26" s="19" t="n">
        <v>11168</v>
      </c>
    </row>
    <row r="27">
      <c r="A27" s="18" t="n">
        <v>45338</v>
      </c>
      <c r="B27" t="inlineStr">
        <is>
          <t>North</t>
        </is>
      </c>
      <c r="C27" t="inlineStr">
        <is>
          <t>Alpha</t>
        </is>
      </c>
      <c r="D27" t="inlineStr">
        <is>
          <t>Direct</t>
        </is>
      </c>
      <c r="E27" t="n">
        <v>41</v>
      </c>
      <c r="F27" s="19" t="n">
        <v>8159</v>
      </c>
    </row>
    <row r="28">
      <c r="A28" s="18" t="n">
        <v>45373</v>
      </c>
      <c r="B28" t="inlineStr">
        <is>
          <t>West</t>
        </is>
      </c>
      <c r="C28" t="inlineStr">
        <is>
          <t>Alpha</t>
        </is>
      </c>
      <c r="D28" t="inlineStr">
        <is>
          <t>Partner</t>
        </is>
      </c>
      <c r="E28" t="n">
        <v>25</v>
      </c>
      <c r="F28" s="19" t="n">
        <v>4975</v>
      </c>
    </row>
    <row r="29">
      <c r="A29" s="18" t="n">
        <v>45597</v>
      </c>
      <c r="B29" t="inlineStr">
        <is>
          <t>West</t>
        </is>
      </c>
      <c r="C29" t="inlineStr">
        <is>
          <t>Gamma</t>
        </is>
      </c>
      <c r="D29" t="inlineStr">
        <is>
          <t>Online</t>
        </is>
      </c>
      <c r="E29" t="n">
        <v>1</v>
      </c>
      <c r="F29" s="19" t="n">
        <v>89</v>
      </c>
    </row>
    <row r="30">
      <c r="A30" s="18" t="n">
        <v>45640</v>
      </c>
      <c r="B30" t="inlineStr">
        <is>
          <t>North</t>
        </is>
      </c>
      <c r="C30" t="inlineStr">
        <is>
          <t>Gamma</t>
        </is>
      </c>
      <c r="D30" t="inlineStr">
        <is>
          <t>Online</t>
        </is>
      </c>
      <c r="E30" t="n">
        <v>22</v>
      </c>
      <c r="F30" s="19" t="n">
        <v>1958</v>
      </c>
    </row>
    <row r="31">
      <c r="A31" s="18" t="n">
        <v>45349</v>
      </c>
      <c r="B31" t="inlineStr">
        <is>
          <t>East</t>
        </is>
      </c>
      <c r="C31" t="inlineStr">
        <is>
          <t>Delta</t>
        </is>
      </c>
      <c r="D31" t="inlineStr">
        <is>
          <t>Direct</t>
        </is>
      </c>
      <c r="E31" t="n">
        <v>30</v>
      </c>
      <c r="F31" s="19" t="n">
        <v>17970</v>
      </c>
    </row>
    <row r="32">
      <c r="A32" s="18" t="n">
        <v>45293</v>
      </c>
      <c r="B32" t="inlineStr">
        <is>
          <t>East</t>
        </is>
      </c>
      <c r="C32" t="inlineStr">
        <is>
          <t>Beta</t>
        </is>
      </c>
      <c r="D32" t="inlineStr">
        <is>
          <t>Online</t>
        </is>
      </c>
      <c r="E32" t="n">
        <v>7</v>
      </c>
      <c r="F32" s="19" t="n">
        <v>2443</v>
      </c>
    </row>
    <row r="33">
      <c r="A33" s="18" t="n">
        <v>45612</v>
      </c>
      <c r="B33" t="inlineStr">
        <is>
          <t>East</t>
        </is>
      </c>
      <c r="C33" t="inlineStr">
        <is>
          <t>Beta</t>
        </is>
      </c>
      <c r="D33" t="inlineStr">
        <is>
          <t>Direct</t>
        </is>
      </c>
      <c r="E33" t="n">
        <v>24</v>
      </c>
      <c r="F33" s="19" t="n">
        <v>8376</v>
      </c>
    </row>
    <row r="34">
      <c r="A34" s="18" t="n">
        <v>45374</v>
      </c>
      <c r="B34" t="inlineStr">
        <is>
          <t>North</t>
        </is>
      </c>
      <c r="C34" t="inlineStr">
        <is>
          <t>Gamma</t>
        </is>
      </c>
      <c r="D34" t="inlineStr">
        <is>
          <t>Partner</t>
        </is>
      </c>
      <c r="E34" t="n">
        <v>2</v>
      </c>
      <c r="F34" s="19" t="n">
        <v>178</v>
      </c>
    </row>
    <row r="35">
      <c r="A35" s="18" t="n">
        <v>45349</v>
      </c>
      <c r="B35" t="inlineStr">
        <is>
          <t>East</t>
        </is>
      </c>
      <c r="C35" t="inlineStr">
        <is>
          <t>Gamma</t>
        </is>
      </c>
      <c r="D35" t="inlineStr">
        <is>
          <t>Direct</t>
        </is>
      </c>
      <c r="E35" t="n">
        <v>4</v>
      </c>
      <c r="F35" s="19" t="n">
        <v>356</v>
      </c>
    </row>
    <row r="36">
      <c r="A36" s="18" t="n">
        <v>45415</v>
      </c>
      <c r="B36" t="inlineStr">
        <is>
          <t>North</t>
        </is>
      </c>
      <c r="C36" t="inlineStr">
        <is>
          <t>Alpha</t>
        </is>
      </c>
      <c r="D36" t="inlineStr">
        <is>
          <t>Online</t>
        </is>
      </c>
      <c r="E36" t="n">
        <v>32</v>
      </c>
      <c r="F36" s="19" t="n">
        <v>6368</v>
      </c>
    </row>
    <row r="37">
      <c r="A37" s="18" t="n">
        <v>45327</v>
      </c>
      <c r="B37" t="inlineStr">
        <is>
          <t>South</t>
        </is>
      </c>
      <c r="C37" t="inlineStr">
        <is>
          <t>Beta</t>
        </is>
      </c>
      <c r="D37" t="inlineStr">
        <is>
          <t>Online</t>
        </is>
      </c>
      <c r="E37" t="n">
        <v>31</v>
      </c>
      <c r="F37" s="19" t="n">
        <v>10819</v>
      </c>
    </row>
    <row r="38">
      <c r="A38" s="18" t="n">
        <v>45573</v>
      </c>
      <c r="B38" t="inlineStr">
        <is>
          <t>South</t>
        </is>
      </c>
      <c r="C38" t="inlineStr">
        <is>
          <t>Gamma</t>
        </is>
      </c>
      <c r="D38" t="inlineStr">
        <is>
          <t>Online</t>
        </is>
      </c>
      <c r="E38" t="n">
        <v>39</v>
      </c>
      <c r="F38" s="19" t="n">
        <v>3471</v>
      </c>
    </row>
    <row r="39">
      <c r="A39" s="18" t="n">
        <v>45508</v>
      </c>
      <c r="B39" t="inlineStr">
        <is>
          <t>South</t>
        </is>
      </c>
      <c r="C39" t="inlineStr">
        <is>
          <t>Beta</t>
        </is>
      </c>
      <c r="D39" t="inlineStr">
        <is>
          <t>Online</t>
        </is>
      </c>
      <c r="E39" t="n">
        <v>20</v>
      </c>
      <c r="F39" s="19" t="n">
        <v>6980</v>
      </c>
    </row>
    <row r="40">
      <c r="A40" s="18" t="n">
        <v>45496</v>
      </c>
      <c r="B40" t="inlineStr">
        <is>
          <t>East</t>
        </is>
      </c>
      <c r="C40" t="inlineStr">
        <is>
          <t>Delta</t>
        </is>
      </c>
      <c r="D40" t="inlineStr">
        <is>
          <t>Online</t>
        </is>
      </c>
      <c r="E40" t="n">
        <v>29</v>
      </c>
      <c r="F40" s="19" t="n">
        <v>17371</v>
      </c>
    </row>
    <row r="41">
      <c r="A41" s="18" t="n">
        <v>45353</v>
      </c>
      <c r="B41" t="inlineStr">
        <is>
          <t>South</t>
        </is>
      </c>
      <c r="C41" t="inlineStr">
        <is>
          <t>Beta</t>
        </is>
      </c>
      <c r="D41" t="inlineStr">
        <is>
          <t>Direct</t>
        </is>
      </c>
      <c r="E41" t="n">
        <v>22</v>
      </c>
      <c r="F41" s="19" t="n">
        <v>7678</v>
      </c>
    </row>
    <row r="42">
      <c r="A42" s="18" t="n">
        <v>45302</v>
      </c>
      <c r="B42" t="inlineStr">
        <is>
          <t>South</t>
        </is>
      </c>
      <c r="C42" t="inlineStr">
        <is>
          <t>Beta</t>
        </is>
      </c>
      <c r="D42" t="inlineStr">
        <is>
          <t>Direct</t>
        </is>
      </c>
      <c r="E42" t="n">
        <v>5</v>
      </c>
      <c r="F42" s="19" t="n">
        <v>1745</v>
      </c>
    </row>
    <row r="43">
      <c r="A43" s="18" t="n">
        <v>45654</v>
      </c>
      <c r="B43" t="inlineStr">
        <is>
          <t>North</t>
        </is>
      </c>
      <c r="C43" t="inlineStr">
        <is>
          <t>Beta</t>
        </is>
      </c>
      <c r="D43" t="inlineStr">
        <is>
          <t>Direct</t>
        </is>
      </c>
      <c r="E43" t="n">
        <v>3</v>
      </c>
      <c r="F43" s="19" t="n">
        <v>1047</v>
      </c>
    </row>
    <row r="44">
      <c r="A44" s="18" t="n">
        <v>45461</v>
      </c>
      <c r="B44" t="inlineStr">
        <is>
          <t>North</t>
        </is>
      </c>
      <c r="C44" t="inlineStr">
        <is>
          <t>Beta</t>
        </is>
      </c>
      <c r="D44" t="inlineStr">
        <is>
          <t>Partner</t>
        </is>
      </c>
      <c r="E44" t="n">
        <v>43</v>
      </c>
      <c r="F44" s="19" t="n">
        <v>15007</v>
      </c>
    </row>
    <row r="45">
      <c r="A45" s="18" t="n">
        <v>45540</v>
      </c>
      <c r="B45" t="inlineStr">
        <is>
          <t>South</t>
        </is>
      </c>
      <c r="C45" t="inlineStr">
        <is>
          <t>Beta</t>
        </is>
      </c>
      <c r="D45" t="inlineStr">
        <is>
          <t>Online</t>
        </is>
      </c>
      <c r="E45" t="n">
        <v>37</v>
      </c>
      <c r="F45" s="19" t="n">
        <v>12913</v>
      </c>
    </row>
    <row r="46">
      <c r="A46" s="18" t="n">
        <v>45587</v>
      </c>
      <c r="B46" t="inlineStr">
        <is>
          <t>West</t>
        </is>
      </c>
      <c r="C46" t="inlineStr">
        <is>
          <t>Beta</t>
        </is>
      </c>
      <c r="D46" t="inlineStr">
        <is>
          <t>Partner</t>
        </is>
      </c>
      <c r="E46" t="n">
        <v>27</v>
      </c>
      <c r="F46" s="19" t="n">
        <v>9423</v>
      </c>
    </row>
    <row r="47">
      <c r="A47" s="18" t="n">
        <v>45389</v>
      </c>
      <c r="B47" t="inlineStr">
        <is>
          <t>North</t>
        </is>
      </c>
      <c r="C47" t="inlineStr">
        <is>
          <t>Alpha</t>
        </is>
      </c>
      <c r="D47" t="inlineStr">
        <is>
          <t>Online</t>
        </is>
      </c>
      <c r="E47" t="n">
        <v>28</v>
      </c>
      <c r="F47" s="19" t="n">
        <v>5572</v>
      </c>
    </row>
    <row r="48">
      <c r="A48" s="18" t="n">
        <v>45473</v>
      </c>
      <c r="B48" t="inlineStr">
        <is>
          <t>West</t>
        </is>
      </c>
      <c r="C48" t="inlineStr">
        <is>
          <t>Delta</t>
        </is>
      </c>
      <c r="D48" t="inlineStr">
        <is>
          <t>Partner</t>
        </is>
      </c>
      <c r="E48" t="n">
        <v>47</v>
      </c>
      <c r="F48" s="19" t="n">
        <v>28153</v>
      </c>
    </row>
    <row r="49">
      <c r="A49" s="18" t="n">
        <v>45319</v>
      </c>
      <c r="B49" t="inlineStr">
        <is>
          <t>North</t>
        </is>
      </c>
      <c r="C49" t="inlineStr">
        <is>
          <t>Alpha</t>
        </is>
      </c>
      <c r="D49" t="inlineStr">
        <is>
          <t>Partner</t>
        </is>
      </c>
      <c r="E49" t="n">
        <v>47</v>
      </c>
      <c r="F49" s="19" t="n">
        <v>9353</v>
      </c>
    </row>
    <row r="50">
      <c r="A50" s="18" t="n">
        <v>45465</v>
      </c>
      <c r="B50" t="inlineStr">
        <is>
          <t>North</t>
        </is>
      </c>
      <c r="C50" t="inlineStr">
        <is>
          <t>Beta</t>
        </is>
      </c>
      <c r="D50" t="inlineStr">
        <is>
          <t>Direct</t>
        </is>
      </c>
      <c r="E50" t="n">
        <v>13</v>
      </c>
      <c r="F50" s="19" t="n">
        <v>4537</v>
      </c>
    </row>
    <row r="51">
      <c r="A51" s="18" t="n">
        <v>45566</v>
      </c>
      <c r="B51" t="inlineStr">
        <is>
          <t>West</t>
        </is>
      </c>
      <c r="C51" t="inlineStr">
        <is>
          <t>Beta</t>
        </is>
      </c>
      <c r="D51" t="inlineStr">
        <is>
          <t>Partner</t>
        </is>
      </c>
      <c r="E51" t="n">
        <v>12</v>
      </c>
      <c r="F51" s="19" t="n">
        <v>4188</v>
      </c>
    </row>
    <row r="52">
      <c r="A52" s="18" t="n">
        <v>45434</v>
      </c>
      <c r="B52" t="inlineStr">
        <is>
          <t>West</t>
        </is>
      </c>
      <c r="C52" t="inlineStr">
        <is>
          <t>Beta</t>
        </is>
      </c>
      <c r="D52" t="inlineStr">
        <is>
          <t>Direct</t>
        </is>
      </c>
      <c r="E52" t="n">
        <v>29</v>
      </c>
      <c r="F52" s="19" t="n">
        <v>10121</v>
      </c>
    </row>
    <row r="53">
      <c r="A53" s="18" t="n">
        <v>45573</v>
      </c>
      <c r="B53" t="inlineStr">
        <is>
          <t>North</t>
        </is>
      </c>
      <c r="C53" t="inlineStr">
        <is>
          <t>Alpha</t>
        </is>
      </c>
      <c r="D53" t="inlineStr">
        <is>
          <t>Online</t>
        </is>
      </c>
      <c r="E53" t="n">
        <v>35</v>
      </c>
      <c r="F53" s="19" t="n">
        <v>6965</v>
      </c>
    </row>
    <row r="54">
      <c r="A54" s="18" t="n">
        <v>45299</v>
      </c>
      <c r="B54" t="inlineStr">
        <is>
          <t>North</t>
        </is>
      </c>
      <c r="C54" t="inlineStr">
        <is>
          <t>Beta</t>
        </is>
      </c>
      <c r="D54" t="inlineStr">
        <is>
          <t>Direct</t>
        </is>
      </c>
      <c r="E54" t="n">
        <v>27</v>
      </c>
      <c r="F54" s="19" t="n">
        <v>9423</v>
      </c>
    </row>
    <row r="55">
      <c r="A55" s="18" t="n">
        <v>45540</v>
      </c>
      <c r="B55" t="inlineStr">
        <is>
          <t>West</t>
        </is>
      </c>
      <c r="C55" t="inlineStr">
        <is>
          <t>Beta</t>
        </is>
      </c>
      <c r="D55" t="inlineStr">
        <is>
          <t>Partner</t>
        </is>
      </c>
      <c r="E55" t="n">
        <v>4</v>
      </c>
      <c r="F55" s="19" t="n">
        <v>1396</v>
      </c>
    </row>
    <row r="56">
      <c r="A56" s="18" t="n">
        <v>45376</v>
      </c>
      <c r="B56" t="inlineStr">
        <is>
          <t>West</t>
        </is>
      </c>
      <c r="C56" t="inlineStr">
        <is>
          <t>Alpha</t>
        </is>
      </c>
      <c r="D56" t="inlineStr">
        <is>
          <t>Partner</t>
        </is>
      </c>
      <c r="E56" t="n">
        <v>17</v>
      </c>
      <c r="F56" s="19" t="n">
        <v>3383</v>
      </c>
    </row>
    <row r="57">
      <c r="A57" s="18" t="n">
        <v>45524</v>
      </c>
      <c r="B57" t="inlineStr">
        <is>
          <t>East</t>
        </is>
      </c>
      <c r="C57" t="inlineStr">
        <is>
          <t>Delta</t>
        </is>
      </c>
      <c r="D57" t="inlineStr">
        <is>
          <t>Online</t>
        </is>
      </c>
      <c r="E57" t="n">
        <v>47</v>
      </c>
      <c r="F57" s="19" t="n">
        <v>28153</v>
      </c>
    </row>
    <row r="58">
      <c r="A58" s="18" t="n">
        <v>45576</v>
      </c>
      <c r="B58" t="inlineStr">
        <is>
          <t>West</t>
        </is>
      </c>
      <c r="C58" t="inlineStr">
        <is>
          <t>Beta</t>
        </is>
      </c>
      <c r="D58" t="inlineStr">
        <is>
          <t>Direct</t>
        </is>
      </c>
      <c r="E58" t="n">
        <v>19</v>
      </c>
      <c r="F58" s="19" t="n">
        <v>6631</v>
      </c>
    </row>
    <row r="59">
      <c r="A59" s="18" t="n">
        <v>45403</v>
      </c>
      <c r="B59" t="inlineStr">
        <is>
          <t>North</t>
        </is>
      </c>
      <c r="C59" t="inlineStr">
        <is>
          <t>Alpha</t>
        </is>
      </c>
      <c r="D59" t="inlineStr">
        <is>
          <t>Online</t>
        </is>
      </c>
      <c r="E59" t="n">
        <v>21</v>
      </c>
      <c r="F59" s="19" t="n">
        <v>4179</v>
      </c>
    </row>
    <row r="60">
      <c r="A60" s="18" t="n">
        <v>45321</v>
      </c>
      <c r="B60" t="inlineStr">
        <is>
          <t>North</t>
        </is>
      </c>
      <c r="C60" t="inlineStr">
        <is>
          <t>Delta</t>
        </is>
      </c>
      <c r="D60" t="inlineStr">
        <is>
          <t>Online</t>
        </is>
      </c>
      <c r="E60" t="n">
        <v>34</v>
      </c>
      <c r="F60" s="19" t="n">
        <v>20366</v>
      </c>
    </row>
    <row r="61">
      <c r="A61" s="18" t="n">
        <v>45372</v>
      </c>
      <c r="B61" t="inlineStr">
        <is>
          <t>North</t>
        </is>
      </c>
      <c r="C61" t="inlineStr">
        <is>
          <t>Alpha</t>
        </is>
      </c>
      <c r="D61" t="inlineStr">
        <is>
          <t>Direct</t>
        </is>
      </c>
      <c r="E61" t="n">
        <v>5</v>
      </c>
      <c r="F61" s="19" t="n">
        <v>995</v>
      </c>
    </row>
    <row r="62">
      <c r="A62" s="18" t="n">
        <v>45596</v>
      </c>
      <c r="B62" t="inlineStr">
        <is>
          <t>North</t>
        </is>
      </c>
      <c r="C62" t="inlineStr">
        <is>
          <t>Beta</t>
        </is>
      </c>
      <c r="D62" t="inlineStr">
        <is>
          <t>Partner</t>
        </is>
      </c>
      <c r="E62" t="n">
        <v>8</v>
      </c>
      <c r="F62" s="19" t="n">
        <v>2792</v>
      </c>
    </row>
    <row r="63">
      <c r="A63" s="18" t="n">
        <v>45583</v>
      </c>
      <c r="B63" t="inlineStr">
        <is>
          <t>South</t>
        </is>
      </c>
      <c r="C63" t="inlineStr">
        <is>
          <t>Alpha</t>
        </is>
      </c>
      <c r="D63" t="inlineStr">
        <is>
          <t>Online</t>
        </is>
      </c>
      <c r="E63" t="n">
        <v>6</v>
      </c>
      <c r="F63" s="19" t="n">
        <v>1194</v>
      </c>
    </row>
    <row r="64">
      <c r="A64" s="18" t="n">
        <v>45506</v>
      </c>
      <c r="B64" t="inlineStr">
        <is>
          <t>East</t>
        </is>
      </c>
      <c r="C64" t="inlineStr">
        <is>
          <t>Gamma</t>
        </is>
      </c>
      <c r="D64" t="inlineStr">
        <is>
          <t>Direct</t>
        </is>
      </c>
      <c r="E64" t="n">
        <v>43</v>
      </c>
      <c r="F64" s="19" t="n">
        <v>3827</v>
      </c>
    </row>
    <row r="65">
      <c r="A65" s="18" t="n">
        <v>45452</v>
      </c>
      <c r="B65" t="inlineStr">
        <is>
          <t>South</t>
        </is>
      </c>
      <c r="C65" t="inlineStr">
        <is>
          <t>Gamma</t>
        </is>
      </c>
      <c r="D65" t="inlineStr">
        <is>
          <t>Partner</t>
        </is>
      </c>
      <c r="E65" t="n">
        <v>9</v>
      </c>
      <c r="F65" s="19" t="n">
        <v>801</v>
      </c>
    </row>
    <row r="66">
      <c r="A66" s="18" t="n">
        <v>45635</v>
      </c>
      <c r="B66" t="inlineStr">
        <is>
          <t>East</t>
        </is>
      </c>
      <c r="C66" t="inlineStr">
        <is>
          <t>Delta</t>
        </is>
      </c>
      <c r="D66" t="inlineStr">
        <is>
          <t>Partner</t>
        </is>
      </c>
      <c r="E66" t="n">
        <v>49</v>
      </c>
      <c r="F66" s="19" t="n">
        <v>29351</v>
      </c>
    </row>
    <row r="67">
      <c r="A67" s="18" t="n">
        <v>45329</v>
      </c>
      <c r="B67" t="inlineStr">
        <is>
          <t>North</t>
        </is>
      </c>
      <c r="C67" t="inlineStr">
        <is>
          <t>Delta</t>
        </is>
      </c>
      <c r="D67" t="inlineStr">
        <is>
          <t>Online</t>
        </is>
      </c>
      <c r="E67" t="n">
        <v>37</v>
      </c>
      <c r="F67" s="19" t="n">
        <v>22163</v>
      </c>
    </row>
    <row r="68">
      <c r="A68" s="18" t="n">
        <v>45343</v>
      </c>
      <c r="B68" t="inlineStr">
        <is>
          <t>North</t>
        </is>
      </c>
      <c r="C68" t="inlineStr">
        <is>
          <t>Beta</t>
        </is>
      </c>
      <c r="D68" t="inlineStr">
        <is>
          <t>Online</t>
        </is>
      </c>
      <c r="E68" t="n">
        <v>17</v>
      </c>
      <c r="F68" s="19" t="n">
        <v>5933</v>
      </c>
    </row>
    <row r="69">
      <c r="A69" s="18" t="n">
        <v>45359</v>
      </c>
      <c r="B69" t="inlineStr">
        <is>
          <t>East</t>
        </is>
      </c>
      <c r="C69" t="inlineStr">
        <is>
          <t>Alpha</t>
        </is>
      </c>
      <c r="D69" t="inlineStr">
        <is>
          <t>Direct</t>
        </is>
      </c>
      <c r="E69" t="n">
        <v>24</v>
      </c>
      <c r="F69" s="19" t="n">
        <v>4776</v>
      </c>
    </row>
    <row r="70">
      <c r="A70" s="18" t="n">
        <v>45437</v>
      </c>
      <c r="B70" t="inlineStr">
        <is>
          <t>South</t>
        </is>
      </c>
      <c r="C70" t="inlineStr">
        <is>
          <t>Delta</t>
        </is>
      </c>
      <c r="D70" t="inlineStr">
        <is>
          <t>Online</t>
        </is>
      </c>
      <c r="E70" t="n">
        <v>46</v>
      </c>
      <c r="F70" s="19" t="n">
        <v>27554</v>
      </c>
    </row>
    <row r="71">
      <c r="A71" s="18" t="n">
        <v>45446</v>
      </c>
      <c r="B71" t="inlineStr">
        <is>
          <t>North</t>
        </is>
      </c>
      <c r="C71" t="inlineStr">
        <is>
          <t>Gamma</t>
        </is>
      </c>
      <c r="D71" t="inlineStr">
        <is>
          <t>Online</t>
        </is>
      </c>
      <c r="E71" t="n">
        <v>7</v>
      </c>
      <c r="F71" s="19" t="n">
        <v>623</v>
      </c>
    </row>
    <row r="72">
      <c r="A72" s="18" t="n">
        <v>45360</v>
      </c>
      <c r="B72" t="inlineStr">
        <is>
          <t>East</t>
        </is>
      </c>
      <c r="C72" t="inlineStr">
        <is>
          <t>Alpha</t>
        </is>
      </c>
      <c r="D72" t="inlineStr">
        <is>
          <t>Direct</t>
        </is>
      </c>
      <c r="E72" t="n">
        <v>48</v>
      </c>
      <c r="F72" s="19" t="n">
        <v>9552</v>
      </c>
    </row>
    <row r="73">
      <c r="A73" s="18" t="n">
        <v>45575</v>
      </c>
      <c r="B73" t="inlineStr">
        <is>
          <t>South</t>
        </is>
      </c>
      <c r="C73" t="inlineStr">
        <is>
          <t>Gamma</t>
        </is>
      </c>
      <c r="D73" t="inlineStr">
        <is>
          <t>Partner</t>
        </is>
      </c>
      <c r="E73" t="n">
        <v>39</v>
      </c>
      <c r="F73" s="19" t="n">
        <v>3471</v>
      </c>
    </row>
    <row r="74">
      <c r="A74" s="18" t="n">
        <v>45399</v>
      </c>
      <c r="B74" t="inlineStr">
        <is>
          <t>East</t>
        </is>
      </c>
      <c r="C74" t="inlineStr">
        <is>
          <t>Beta</t>
        </is>
      </c>
      <c r="D74" t="inlineStr">
        <is>
          <t>Online</t>
        </is>
      </c>
      <c r="E74" t="n">
        <v>41</v>
      </c>
      <c r="F74" s="19" t="n">
        <v>14309</v>
      </c>
    </row>
    <row r="75">
      <c r="A75" s="18" t="n">
        <v>45427</v>
      </c>
      <c r="B75" t="inlineStr">
        <is>
          <t>West</t>
        </is>
      </c>
      <c r="C75" t="inlineStr">
        <is>
          <t>Gamma</t>
        </is>
      </c>
      <c r="D75" t="inlineStr">
        <is>
          <t>Direct</t>
        </is>
      </c>
      <c r="E75" t="n">
        <v>6</v>
      </c>
      <c r="F75" s="19" t="n">
        <v>534</v>
      </c>
    </row>
    <row r="76">
      <c r="A76" s="18" t="n">
        <v>45616</v>
      </c>
      <c r="B76" t="inlineStr">
        <is>
          <t>West</t>
        </is>
      </c>
      <c r="C76" t="inlineStr">
        <is>
          <t>Gamma</t>
        </is>
      </c>
      <c r="D76" t="inlineStr">
        <is>
          <t>Direct</t>
        </is>
      </c>
      <c r="E76" t="n">
        <v>1</v>
      </c>
      <c r="F76" s="19" t="n">
        <v>89</v>
      </c>
    </row>
    <row r="77">
      <c r="A77" s="18" t="n">
        <v>45462</v>
      </c>
      <c r="B77" t="inlineStr">
        <is>
          <t>South</t>
        </is>
      </c>
      <c r="C77" t="inlineStr">
        <is>
          <t>Gamma</t>
        </is>
      </c>
      <c r="D77" t="inlineStr">
        <is>
          <t>Direct</t>
        </is>
      </c>
      <c r="E77" t="n">
        <v>48</v>
      </c>
      <c r="F77" s="19" t="n">
        <v>4272</v>
      </c>
    </row>
    <row r="78">
      <c r="A78" s="18" t="n">
        <v>45518</v>
      </c>
      <c r="B78" t="inlineStr">
        <is>
          <t>West</t>
        </is>
      </c>
      <c r="C78" t="inlineStr">
        <is>
          <t>Alpha</t>
        </is>
      </c>
      <c r="D78" t="inlineStr">
        <is>
          <t>Direct</t>
        </is>
      </c>
      <c r="E78" t="n">
        <v>5</v>
      </c>
      <c r="F78" s="19" t="n">
        <v>995</v>
      </c>
    </row>
    <row r="79">
      <c r="A79" s="18" t="n">
        <v>45645</v>
      </c>
      <c r="B79" t="inlineStr">
        <is>
          <t>South</t>
        </is>
      </c>
      <c r="C79" t="inlineStr">
        <is>
          <t>Alpha</t>
        </is>
      </c>
      <c r="D79" t="inlineStr">
        <is>
          <t>Partner</t>
        </is>
      </c>
      <c r="E79" t="n">
        <v>38</v>
      </c>
      <c r="F79" s="19" t="n">
        <v>7562</v>
      </c>
    </row>
    <row r="80">
      <c r="A80" s="18" t="n">
        <v>45574</v>
      </c>
      <c r="B80" t="inlineStr">
        <is>
          <t>South</t>
        </is>
      </c>
      <c r="C80" t="inlineStr">
        <is>
          <t>Delta</t>
        </is>
      </c>
      <c r="D80" t="inlineStr">
        <is>
          <t>Direct</t>
        </is>
      </c>
      <c r="E80" t="n">
        <v>3</v>
      </c>
      <c r="F80" s="19" t="n">
        <v>1797</v>
      </c>
    </row>
    <row r="81">
      <c r="A81" s="18" t="n">
        <v>45449</v>
      </c>
      <c r="B81" t="inlineStr">
        <is>
          <t>East</t>
        </is>
      </c>
      <c r="C81" t="inlineStr">
        <is>
          <t>Alpha</t>
        </is>
      </c>
      <c r="D81" t="inlineStr">
        <is>
          <t>Partner</t>
        </is>
      </c>
      <c r="E81" t="n">
        <v>14</v>
      </c>
      <c r="F81" s="19" t="n">
        <v>2786</v>
      </c>
    </row>
    <row r="82">
      <c r="A82" s="18" t="n">
        <v>45641</v>
      </c>
      <c r="B82" t="inlineStr">
        <is>
          <t>South</t>
        </is>
      </c>
      <c r="C82" t="inlineStr">
        <is>
          <t>Alpha</t>
        </is>
      </c>
      <c r="D82" t="inlineStr">
        <is>
          <t>Partner</t>
        </is>
      </c>
      <c r="E82" t="n">
        <v>50</v>
      </c>
      <c r="F82" s="19" t="n">
        <v>9950</v>
      </c>
    </row>
    <row r="83">
      <c r="A83" s="18" t="n">
        <v>45578</v>
      </c>
      <c r="B83" t="inlineStr">
        <is>
          <t>West</t>
        </is>
      </c>
      <c r="C83" t="inlineStr">
        <is>
          <t>Beta</t>
        </is>
      </c>
      <c r="D83" t="inlineStr">
        <is>
          <t>Direct</t>
        </is>
      </c>
      <c r="E83" t="n">
        <v>11</v>
      </c>
      <c r="F83" s="19" t="n">
        <v>3839</v>
      </c>
    </row>
    <row r="84">
      <c r="A84" s="18" t="n">
        <v>45382</v>
      </c>
      <c r="B84" t="inlineStr">
        <is>
          <t>West</t>
        </is>
      </c>
      <c r="C84" t="inlineStr">
        <is>
          <t>Alpha</t>
        </is>
      </c>
      <c r="D84" t="inlineStr">
        <is>
          <t>Direct</t>
        </is>
      </c>
      <c r="E84" t="n">
        <v>48</v>
      </c>
      <c r="F84" s="19" t="n">
        <v>9552</v>
      </c>
    </row>
    <row r="85">
      <c r="A85" s="18" t="n">
        <v>45462</v>
      </c>
      <c r="B85" t="inlineStr">
        <is>
          <t>West</t>
        </is>
      </c>
      <c r="C85" t="inlineStr">
        <is>
          <t>Beta</t>
        </is>
      </c>
      <c r="D85" t="inlineStr">
        <is>
          <t>Partner</t>
        </is>
      </c>
      <c r="E85" t="n">
        <v>11</v>
      </c>
      <c r="F85" s="19" t="n">
        <v>3839</v>
      </c>
    </row>
    <row r="86">
      <c r="A86" s="18" t="n">
        <v>45651</v>
      </c>
      <c r="B86" t="inlineStr">
        <is>
          <t>North</t>
        </is>
      </c>
      <c r="C86" t="inlineStr">
        <is>
          <t>Delta</t>
        </is>
      </c>
      <c r="D86" t="inlineStr">
        <is>
          <t>Direct</t>
        </is>
      </c>
      <c r="E86" t="n">
        <v>31</v>
      </c>
      <c r="F86" s="19" t="n">
        <v>18569</v>
      </c>
    </row>
    <row r="87">
      <c r="A87" s="18" t="n">
        <v>45405</v>
      </c>
      <c r="B87" t="inlineStr">
        <is>
          <t>South</t>
        </is>
      </c>
      <c r="C87" t="inlineStr">
        <is>
          <t>Delta</t>
        </is>
      </c>
      <c r="D87" t="inlineStr">
        <is>
          <t>Partner</t>
        </is>
      </c>
      <c r="E87" t="n">
        <v>20</v>
      </c>
      <c r="F87" s="19" t="n">
        <v>11980</v>
      </c>
    </row>
    <row r="88">
      <c r="A88" s="18" t="n">
        <v>45408</v>
      </c>
      <c r="B88" t="inlineStr">
        <is>
          <t>South</t>
        </is>
      </c>
      <c r="C88" t="inlineStr">
        <is>
          <t>Alpha</t>
        </is>
      </c>
      <c r="D88" t="inlineStr">
        <is>
          <t>Online</t>
        </is>
      </c>
      <c r="E88" t="n">
        <v>13</v>
      </c>
      <c r="F88" s="19" t="n">
        <v>2587</v>
      </c>
    </row>
    <row r="89">
      <c r="A89" s="18" t="n">
        <v>45496</v>
      </c>
      <c r="B89" t="inlineStr">
        <is>
          <t>East</t>
        </is>
      </c>
      <c r="C89" t="inlineStr">
        <is>
          <t>Gamma</t>
        </is>
      </c>
      <c r="D89" t="inlineStr">
        <is>
          <t>Direct</t>
        </is>
      </c>
      <c r="E89" t="n">
        <v>50</v>
      </c>
      <c r="F89" s="19" t="n">
        <v>4450</v>
      </c>
    </row>
    <row r="90">
      <c r="A90" s="18" t="n">
        <v>45434</v>
      </c>
      <c r="B90" t="inlineStr">
        <is>
          <t>East</t>
        </is>
      </c>
      <c r="C90" t="inlineStr">
        <is>
          <t>Delta</t>
        </is>
      </c>
      <c r="D90" t="inlineStr">
        <is>
          <t>Online</t>
        </is>
      </c>
      <c r="E90" t="n">
        <v>35</v>
      </c>
      <c r="F90" s="19" t="n">
        <v>20965</v>
      </c>
    </row>
    <row r="91">
      <c r="A91" s="18" t="n">
        <v>45461</v>
      </c>
      <c r="B91" t="inlineStr">
        <is>
          <t>North</t>
        </is>
      </c>
      <c r="C91" t="inlineStr">
        <is>
          <t>Alpha</t>
        </is>
      </c>
      <c r="D91" t="inlineStr">
        <is>
          <t>Partner</t>
        </is>
      </c>
      <c r="E91" t="n">
        <v>12</v>
      </c>
      <c r="F91" s="19" t="n">
        <v>2388</v>
      </c>
    </row>
    <row r="92">
      <c r="A92" s="18" t="n">
        <v>45589</v>
      </c>
      <c r="B92" t="inlineStr">
        <is>
          <t>East</t>
        </is>
      </c>
      <c r="C92" t="inlineStr">
        <is>
          <t>Alpha</t>
        </is>
      </c>
      <c r="D92" t="inlineStr">
        <is>
          <t>Direct</t>
        </is>
      </c>
      <c r="E92" t="n">
        <v>39</v>
      </c>
      <c r="F92" s="19" t="n">
        <v>7761</v>
      </c>
    </row>
    <row r="93">
      <c r="A93" s="18" t="n">
        <v>45514</v>
      </c>
      <c r="B93" t="inlineStr">
        <is>
          <t>East</t>
        </is>
      </c>
      <c r="C93" t="inlineStr">
        <is>
          <t>Gamma</t>
        </is>
      </c>
      <c r="D93" t="inlineStr">
        <is>
          <t>Partner</t>
        </is>
      </c>
      <c r="E93" t="n">
        <v>39</v>
      </c>
      <c r="F93" s="19" t="n">
        <v>3471</v>
      </c>
    </row>
    <row r="94">
      <c r="A94" s="18" t="n">
        <v>45553</v>
      </c>
      <c r="B94" t="inlineStr">
        <is>
          <t>North</t>
        </is>
      </c>
      <c r="C94" t="inlineStr">
        <is>
          <t>Delta</t>
        </is>
      </c>
      <c r="D94" t="inlineStr">
        <is>
          <t>Online</t>
        </is>
      </c>
      <c r="E94" t="n">
        <v>13</v>
      </c>
      <c r="F94" s="19" t="n">
        <v>7787</v>
      </c>
    </row>
    <row r="95">
      <c r="A95" s="18" t="n">
        <v>45422</v>
      </c>
      <c r="B95" t="inlineStr">
        <is>
          <t>North</t>
        </is>
      </c>
      <c r="C95" t="inlineStr">
        <is>
          <t>Delta</t>
        </is>
      </c>
      <c r="D95" t="inlineStr">
        <is>
          <t>Direct</t>
        </is>
      </c>
      <c r="E95" t="n">
        <v>34</v>
      </c>
      <c r="F95" s="19" t="n">
        <v>20366</v>
      </c>
    </row>
    <row r="96">
      <c r="A96" s="18" t="n">
        <v>45567</v>
      </c>
      <c r="B96" t="inlineStr">
        <is>
          <t>South</t>
        </is>
      </c>
      <c r="C96" t="inlineStr">
        <is>
          <t>Gamma</t>
        </is>
      </c>
      <c r="D96" t="inlineStr">
        <is>
          <t>Partner</t>
        </is>
      </c>
      <c r="E96" t="n">
        <v>5</v>
      </c>
      <c r="F96" s="19" t="n">
        <v>445</v>
      </c>
    </row>
    <row r="97">
      <c r="A97" s="18" t="n">
        <v>45632</v>
      </c>
      <c r="B97" t="inlineStr">
        <is>
          <t>East</t>
        </is>
      </c>
      <c r="C97" t="inlineStr">
        <is>
          <t>Gamma</t>
        </is>
      </c>
      <c r="D97" t="inlineStr">
        <is>
          <t>Online</t>
        </is>
      </c>
      <c r="E97" t="n">
        <v>8</v>
      </c>
      <c r="F97" s="19" t="n">
        <v>712</v>
      </c>
    </row>
    <row r="98">
      <c r="A98" s="18" t="n">
        <v>45445</v>
      </c>
      <c r="B98" t="inlineStr">
        <is>
          <t>East</t>
        </is>
      </c>
      <c r="C98" t="inlineStr">
        <is>
          <t>Delta</t>
        </is>
      </c>
      <c r="D98" t="inlineStr">
        <is>
          <t>Partner</t>
        </is>
      </c>
      <c r="E98" t="n">
        <v>26</v>
      </c>
      <c r="F98" s="19" t="n">
        <v>15574</v>
      </c>
    </row>
    <row r="99">
      <c r="A99" s="18" t="n">
        <v>45648</v>
      </c>
      <c r="B99" t="inlineStr">
        <is>
          <t>East</t>
        </is>
      </c>
      <c r="C99" t="inlineStr">
        <is>
          <t>Beta</t>
        </is>
      </c>
      <c r="D99" t="inlineStr">
        <is>
          <t>Direct</t>
        </is>
      </c>
      <c r="E99" t="n">
        <v>27</v>
      </c>
      <c r="F99" s="19" t="n">
        <v>9423</v>
      </c>
    </row>
    <row r="100">
      <c r="A100" s="18" t="n">
        <v>45632</v>
      </c>
      <c r="B100" t="inlineStr">
        <is>
          <t>West</t>
        </is>
      </c>
      <c r="C100" t="inlineStr">
        <is>
          <t>Beta</t>
        </is>
      </c>
      <c r="D100" t="inlineStr">
        <is>
          <t>Online</t>
        </is>
      </c>
      <c r="E100" t="n">
        <v>37</v>
      </c>
      <c r="F100" s="19" t="n">
        <v>12913</v>
      </c>
    </row>
    <row r="101">
      <c r="A101" s="18" t="n">
        <v>45446</v>
      </c>
      <c r="B101" t="inlineStr">
        <is>
          <t>West</t>
        </is>
      </c>
      <c r="C101" t="inlineStr">
        <is>
          <t>Alpha</t>
        </is>
      </c>
      <c r="D101" t="inlineStr">
        <is>
          <t>Partner</t>
        </is>
      </c>
      <c r="E101" t="n">
        <v>19</v>
      </c>
      <c r="F101" s="19" t="n">
        <v>3781</v>
      </c>
    </row>
    <row r="102">
      <c r="A102" s="18" t="n">
        <v>45399</v>
      </c>
      <c r="B102" t="inlineStr">
        <is>
          <t>West</t>
        </is>
      </c>
      <c r="C102" t="inlineStr">
        <is>
          <t>Gamma</t>
        </is>
      </c>
      <c r="D102" t="inlineStr">
        <is>
          <t>Partner</t>
        </is>
      </c>
      <c r="E102" t="n">
        <v>29</v>
      </c>
      <c r="F102" s="19" t="n">
        <v>2581</v>
      </c>
    </row>
    <row r="103">
      <c r="A103" s="18" t="n">
        <v>45518</v>
      </c>
      <c r="B103" t="inlineStr">
        <is>
          <t>South</t>
        </is>
      </c>
      <c r="C103" t="inlineStr">
        <is>
          <t>Delta</t>
        </is>
      </c>
      <c r="D103" t="inlineStr">
        <is>
          <t>Online</t>
        </is>
      </c>
      <c r="E103" t="n">
        <v>11</v>
      </c>
      <c r="F103" s="19" t="n">
        <v>6589</v>
      </c>
    </row>
    <row r="104">
      <c r="A104" s="18" t="n">
        <v>45629</v>
      </c>
      <c r="B104" t="inlineStr">
        <is>
          <t>North</t>
        </is>
      </c>
      <c r="C104" t="inlineStr">
        <is>
          <t>Gamma</t>
        </is>
      </c>
      <c r="D104" t="inlineStr">
        <is>
          <t>Online</t>
        </is>
      </c>
      <c r="E104" t="n">
        <v>43</v>
      </c>
      <c r="F104" s="19" t="n">
        <v>3827</v>
      </c>
    </row>
    <row r="105">
      <c r="A105" s="18" t="n">
        <v>45616</v>
      </c>
      <c r="B105" t="inlineStr">
        <is>
          <t>East</t>
        </is>
      </c>
      <c r="C105" t="inlineStr">
        <is>
          <t>Alpha</t>
        </is>
      </c>
      <c r="D105" t="inlineStr">
        <is>
          <t>Direct</t>
        </is>
      </c>
      <c r="E105" t="n">
        <v>44</v>
      </c>
      <c r="F105" s="19" t="n">
        <v>8756</v>
      </c>
    </row>
    <row r="106">
      <c r="A106" s="18" t="n">
        <v>45450</v>
      </c>
      <c r="B106" t="inlineStr">
        <is>
          <t>South</t>
        </is>
      </c>
      <c r="C106" t="inlineStr">
        <is>
          <t>Beta</t>
        </is>
      </c>
      <c r="D106" t="inlineStr">
        <is>
          <t>Direct</t>
        </is>
      </c>
      <c r="E106" t="n">
        <v>2</v>
      </c>
      <c r="F106" s="19" t="n">
        <v>698</v>
      </c>
    </row>
    <row r="107">
      <c r="A107" s="18" t="n">
        <v>45315</v>
      </c>
      <c r="B107" t="inlineStr">
        <is>
          <t>South</t>
        </is>
      </c>
      <c r="C107" t="inlineStr">
        <is>
          <t>Delta</t>
        </is>
      </c>
      <c r="D107" t="inlineStr">
        <is>
          <t>Online</t>
        </is>
      </c>
      <c r="E107" t="n">
        <v>50</v>
      </c>
      <c r="F107" s="19" t="n">
        <v>29950</v>
      </c>
    </row>
    <row r="108">
      <c r="A108" s="18" t="n">
        <v>45329</v>
      </c>
      <c r="B108" t="inlineStr">
        <is>
          <t>West</t>
        </is>
      </c>
      <c r="C108" t="inlineStr">
        <is>
          <t>Delta</t>
        </is>
      </c>
      <c r="D108" t="inlineStr">
        <is>
          <t>Online</t>
        </is>
      </c>
      <c r="E108" t="n">
        <v>37</v>
      </c>
      <c r="F108" s="19" t="n">
        <v>22163</v>
      </c>
    </row>
    <row r="109">
      <c r="A109" s="18" t="n">
        <v>45391</v>
      </c>
      <c r="B109" t="inlineStr">
        <is>
          <t>West</t>
        </is>
      </c>
      <c r="C109" t="inlineStr">
        <is>
          <t>Delta</t>
        </is>
      </c>
      <c r="D109" t="inlineStr">
        <is>
          <t>Partner</t>
        </is>
      </c>
      <c r="E109" t="n">
        <v>16</v>
      </c>
      <c r="F109" s="19" t="n">
        <v>9584</v>
      </c>
    </row>
    <row r="110">
      <c r="A110" s="18" t="n">
        <v>45367</v>
      </c>
      <c r="B110" t="inlineStr">
        <is>
          <t>North</t>
        </is>
      </c>
      <c r="C110" t="inlineStr">
        <is>
          <t>Alpha</t>
        </is>
      </c>
      <c r="D110" t="inlineStr">
        <is>
          <t>Partner</t>
        </is>
      </c>
      <c r="E110" t="n">
        <v>15</v>
      </c>
      <c r="F110" s="19" t="n">
        <v>2985</v>
      </c>
    </row>
    <row r="111">
      <c r="A111" s="18" t="n">
        <v>45382</v>
      </c>
      <c r="B111" t="inlineStr">
        <is>
          <t>West</t>
        </is>
      </c>
      <c r="C111" t="inlineStr">
        <is>
          <t>Alpha</t>
        </is>
      </c>
      <c r="D111" t="inlineStr">
        <is>
          <t>Online</t>
        </is>
      </c>
      <c r="E111" t="n">
        <v>16</v>
      </c>
      <c r="F111" s="19" t="n">
        <v>3184</v>
      </c>
    </row>
    <row r="112">
      <c r="A112" s="18" t="n">
        <v>45354</v>
      </c>
      <c r="B112" t="inlineStr">
        <is>
          <t>West</t>
        </is>
      </c>
      <c r="C112" t="inlineStr">
        <is>
          <t>Beta</t>
        </is>
      </c>
      <c r="D112" t="inlineStr">
        <is>
          <t>Partner</t>
        </is>
      </c>
      <c r="E112" t="n">
        <v>43</v>
      </c>
      <c r="F112" s="19" t="n">
        <v>15007</v>
      </c>
    </row>
    <row r="113">
      <c r="A113" s="18" t="n">
        <v>45563</v>
      </c>
      <c r="B113" t="inlineStr">
        <is>
          <t>East</t>
        </is>
      </c>
      <c r="C113" t="inlineStr">
        <is>
          <t>Delta</t>
        </is>
      </c>
      <c r="D113" t="inlineStr">
        <is>
          <t>Online</t>
        </is>
      </c>
      <c r="E113" t="n">
        <v>47</v>
      </c>
      <c r="F113" s="19" t="n">
        <v>28153</v>
      </c>
    </row>
    <row r="114">
      <c r="A114" s="18" t="n">
        <v>45550</v>
      </c>
      <c r="B114" t="inlineStr">
        <is>
          <t>West</t>
        </is>
      </c>
      <c r="C114" t="inlineStr">
        <is>
          <t>Delta</t>
        </is>
      </c>
      <c r="D114" t="inlineStr">
        <is>
          <t>Direct</t>
        </is>
      </c>
      <c r="E114" t="n">
        <v>48</v>
      </c>
      <c r="F114" s="19" t="n">
        <v>28752</v>
      </c>
    </row>
    <row r="115">
      <c r="A115" s="18" t="n">
        <v>45535</v>
      </c>
      <c r="B115" t="inlineStr">
        <is>
          <t>West</t>
        </is>
      </c>
      <c r="C115" t="inlineStr">
        <is>
          <t>Gamma</t>
        </is>
      </c>
      <c r="D115" t="inlineStr">
        <is>
          <t>Direct</t>
        </is>
      </c>
      <c r="E115" t="n">
        <v>41</v>
      </c>
      <c r="F115" s="19" t="n">
        <v>3649</v>
      </c>
    </row>
    <row r="116">
      <c r="A116" s="18" t="n">
        <v>45433</v>
      </c>
      <c r="B116" t="inlineStr">
        <is>
          <t>West</t>
        </is>
      </c>
      <c r="C116" t="inlineStr">
        <is>
          <t>Beta</t>
        </is>
      </c>
      <c r="D116" t="inlineStr">
        <is>
          <t>Partner</t>
        </is>
      </c>
      <c r="E116" t="n">
        <v>29</v>
      </c>
      <c r="F116" s="19" t="n">
        <v>10121</v>
      </c>
    </row>
    <row r="117">
      <c r="A117" s="18" t="n">
        <v>45331</v>
      </c>
      <c r="B117" t="inlineStr">
        <is>
          <t>East</t>
        </is>
      </c>
      <c r="C117" t="inlineStr">
        <is>
          <t>Beta</t>
        </is>
      </c>
      <c r="D117" t="inlineStr">
        <is>
          <t>Partner</t>
        </is>
      </c>
      <c r="E117" t="n">
        <v>22</v>
      </c>
      <c r="F117" s="19" t="n">
        <v>7678</v>
      </c>
    </row>
    <row r="118">
      <c r="A118" s="18" t="n">
        <v>45455</v>
      </c>
      <c r="B118" t="inlineStr">
        <is>
          <t>North</t>
        </is>
      </c>
      <c r="C118" t="inlineStr">
        <is>
          <t>Beta</t>
        </is>
      </c>
      <c r="D118" t="inlineStr">
        <is>
          <t>Direct</t>
        </is>
      </c>
      <c r="E118" t="n">
        <v>15</v>
      </c>
      <c r="F118" s="19" t="n">
        <v>5235</v>
      </c>
    </row>
    <row r="119">
      <c r="A119" s="18" t="n">
        <v>45488</v>
      </c>
      <c r="B119" t="inlineStr">
        <is>
          <t>South</t>
        </is>
      </c>
      <c r="C119" t="inlineStr">
        <is>
          <t>Beta</t>
        </is>
      </c>
      <c r="D119" t="inlineStr">
        <is>
          <t>Direct</t>
        </is>
      </c>
      <c r="E119" t="n">
        <v>27</v>
      </c>
      <c r="F119" s="19" t="n">
        <v>9423</v>
      </c>
    </row>
    <row r="120">
      <c r="A120" s="18" t="n">
        <v>45500</v>
      </c>
      <c r="B120" t="inlineStr">
        <is>
          <t>East</t>
        </is>
      </c>
      <c r="C120" t="inlineStr">
        <is>
          <t>Delta</t>
        </is>
      </c>
      <c r="D120" t="inlineStr">
        <is>
          <t>Partner</t>
        </is>
      </c>
      <c r="E120" t="n">
        <v>4</v>
      </c>
      <c r="F120" s="19" t="n">
        <v>2396</v>
      </c>
    </row>
    <row r="121">
      <c r="A121" s="18" t="n">
        <v>45397</v>
      </c>
      <c r="B121" t="inlineStr">
        <is>
          <t>West</t>
        </is>
      </c>
      <c r="C121" t="inlineStr">
        <is>
          <t>Delta</t>
        </is>
      </c>
      <c r="D121" t="inlineStr">
        <is>
          <t>Online</t>
        </is>
      </c>
      <c r="E121" t="n">
        <v>45</v>
      </c>
      <c r="F121" s="19" t="n">
        <v>26955</v>
      </c>
    </row>
    <row r="122">
      <c r="A122" s="18" t="n">
        <v>45302</v>
      </c>
      <c r="B122" t="inlineStr">
        <is>
          <t>West</t>
        </is>
      </c>
      <c r="C122" t="inlineStr">
        <is>
          <t>Delta</t>
        </is>
      </c>
      <c r="D122" t="inlineStr">
        <is>
          <t>Direct</t>
        </is>
      </c>
      <c r="E122" t="n">
        <v>23</v>
      </c>
      <c r="F122" s="19" t="n">
        <v>13777</v>
      </c>
    </row>
    <row r="123">
      <c r="A123" s="18" t="n">
        <v>45444</v>
      </c>
      <c r="B123" t="inlineStr">
        <is>
          <t>West</t>
        </is>
      </c>
      <c r="C123" t="inlineStr">
        <is>
          <t>Delta</t>
        </is>
      </c>
      <c r="D123" t="inlineStr">
        <is>
          <t>Online</t>
        </is>
      </c>
      <c r="E123" t="n">
        <v>48</v>
      </c>
      <c r="F123" s="19" t="n">
        <v>28752</v>
      </c>
    </row>
    <row r="124">
      <c r="A124" s="18" t="n">
        <v>45571</v>
      </c>
      <c r="B124" t="inlineStr">
        <is>
          <t>South</t>
        </is>
      </c>
      <c r="C124" t="inlineStr">
        <is>
          <t>Delta</t>
        </is>
      </c>
      <c r="D124" t="inlineStr">
        <is>
          <t>Direct</t>
        </is>
      </c>
      <c r="E124" t="n">
        <v>18</v>
      </c>
      <c r="F124" s="19" t="n">
        <v>10782</v>
      </c>
    </row>
    <row r="125">
      <c r="A125" s="18" t="n">
        <v>45515</v>
      </c>
      <c r="B125" t="inlineStr">
        <is>
          <t>West</t>
        </is>
      </c>
      <c r="C125" t="inlineStr">
        <is>
          <t>Alpha</t>
        </is>
      </c>
      <c r="D125" t="inlineStr">
        <is>
          <t>Partner</t>
        </is>
      </c>
      <c r="E125" t="n">
        <v>22</v>
      </c>
      <c r="F125" s="19" t="n">
        <v>4378</v>
      </c>
    </row>
    <row r="126">
      <c r="A126" s="18" t="n">
        <v>45634</v>
      </c>
      <c r="B126" t="inlineStr">
        <is>
          <t>West</t>
        </is>
      </c>
      <c r="C126" t="inlineStr">
        <is>
          <t>Beta</t>
        </is>
      </c>
      <c r="D126" t="inlineStr">
        <is>
          <t>Partner</t>
        </is>
      </c>
      <c r="E126" t="n">
        <v>9</v>
      </c>
      <c r="F126" s="19" t="n">
        <v>3141</v>
      </c>
    </row>
    <row r="127">
      <c r="A127" s="18" t="n">
        <v>45610</v>
      </c>
      <c r="B127" t="inlineStr">
        <is>
          <t>North</t>
        </is>
      </c>
      <c r="C127" t="inlineStr">
        <is>
          <t>Delta</t>
        </is>
      </c>
      <c r="D127" t="inlineStr">
        <is>
          <t>Online</t>
        </is>
      </c>
      <c r="E127" t="n">
        <v>37</v>
      </c>
      <c r="F127" s="19" t="n">
        <v>22163</v>
      </c>
    </row>
    <row r="128">
      <c r="A128" s="18" t="n">
        <v>45631</v>
      </c>
      <c r="B128" t="inlineStr">
        <is>
          <t>North</t>
        </is>
      </c>
      <c r="C128" t="inlineStr">
        <is>
          <t>Alpha</t>
        </is>
      </c>
      <c r="D128" t="inlineStr">
        <is>
          <t>Online</t>
        </is>
      </c>
      <c r="E128" t="n">
        <v>28</v>
      </c>
      <c r="F128" s="19" t="n">
        <v>5572</v>
      </c>
    </row>
    <row r="129">
      <c r="A129" s="18" t="n">
        <v>45361</v>
      </c>
      <c r="B129" t="inlineStr">
        <is>
          <t>West</t>
        </is>
      </c>
      <c r="C129" t="inlineStr">
        <is>
          <t>Beta</t>
        </is>
      </c>
      <c r="D129" t="inlineStr">
        <is>
          <t>Direct</t>
        </is>
      </c>
      <c r="E129" t="n">
        <v>17</v>
      </c>
      <c r="F129" s="19" t="n">
        <v>5933</v>
      </c>
    </row>
    <row r="130">
      <c r="A130" s="18" t="n">
        <v>45486</v>
      </c>
      <c r="B130" t="inlineStr">
        <is>
          <t>East</t>
        </is>
      </c>
      <c r="C130" t="inlineStr">
        <is>
          <t>Beta</t>
        </is>
      </c>
      <c r="D130" t="inlineStr">
        <is>
          <t>Partner</t>
        </is>
      </c>
      <c r="E130" t="n">
        <v>21</v>
      </c>
      <c r="F130" s="19" t="n">
        <v>7329</v>
      </c>
    </row>
    <row r="131">
      <c r="A131" s="18" t="n">
        <v>45464</v>
      </c>
      <c r="B131" t="inlineStr">
        <is>
          <t>West</t>
        </is>
      </c>
      <c r="C131" t="inlineStr">
        <is>
          <t>Gamma</t>
        </is>
      </c>
      <c r="D131" t="inlineStr">
        <is>
          <t>Partner</t>
        </is>
      </c>
      <c r="E131" t="n">
        <v>17</v>
      </c>
      <c r="F131" s="19" t="n">
        <v>1513</v>
      </c>
    </row>
    <row r="132">
      <c r="A132" s="18" t="n">
        <v>45333</v>
      </c>
      <c r="B132" t="inlineStr">
        <is>
          <t>West</t>
        </is>
      </c>
      <c r="C132" t="inlineStr">
        <is>
          <t>Alpha</t>
        </is>
      </c>
      <c r="D132" t="inlineStr">
        <is>
          <t>Online</t>
        </is>
      </c>
      <c r="E132" t="n">
        <v>35</v>
      </c>
      <c r="F132" s="19" t="n">
        <v>6965</v>
      </c>
    </row>
    <row r="133">
      <c r="A133" s="18" t="n">
        <v>45318</v>
      </c>
      <c r="B133" t="inlineStr">
        <is>
          <t>East</t>
        </is>
      </c>
      <c r="C133" t="inlineStr">
        <is>
          <t>Beta</t>
        </is>
      </c>
      <c r="D133" t="inlineStr">
        <is>
          <t>Online</t>
        </is>
      </c>
      <c r="E133" t="n">
        <v>5</v>
      </c>
      <c r="F133" s="19" t="n">
        <v>1745</v>
      </c>
    </row>
    <row r="134">
      <c r="A134" s="18" t="n">
        <v>45625</v>
      </c>
      <c r="B134" t="inlineStr">
        <is>
          <t>North</t>
        </is>
      </c>
      <c r="C134" t="inlineStr">
        <is>
          <t>Alpha</t>
        </is>
      </c>
      <c r="D134" t="inlineStr">
        <is>
          <t>Direct</t>
        </is>
      </c>
      <c r="E134" t="n">
        <v>13</v>
      </c>
      <c r="F134" s="19" t="n">
        <v>2587</v>
      </c>
    </row>
    <row r="135">
      <c r="A135" s="18" t="n">
        <v>45302</v>
      </c>
      <c r="B135" t="inlineStr">
        <is>
          <t>South</t>
        </is>
      </c>
      <c r="C135" t="inlineStr">
        <is>
          <t>Beta</t>
        </is>
      </c>
      <c r="D135" t="inlineStr">
        <is>
          <t>Direct</t>
        </is>
      </c>
      <c r="E135" t="n">
        <v>31</v>
      </c>
      <c r="F135" s="19" t="n">
        <v>10819</v>
      </c>
    </row>
    <row r="136">
      <c r="A136" s="18" t="n">
        <v>45634</v>
      </c>
      <c r="B136" t="inlineStr">
        <is>
          <t>North</t>
        </is>
      </c>
      <c r="C136" t="inlineStr">
        <is>
          <t>Beta</t>
        </is>
      </c>
      <c r="D136" t="inlineStr">
        <is>
          <t>Partner</t>
        </is>
      </c>
      <c r="E136" t="n">
        <v>45</v>
      </c>
      <c r="F136" s="19" t="n">
        <v>15705</v>
      </c>
    </row>
    <row r="137">
      <c r="A137" s="18" t="n">
        <v>45423</v>
      </c>
      <c r="B137" t="inlineStr">
        <is>
          <t>East</t>
        </is>
      </c>
      <c r="C137" t="inlineStr">
        <is>
          <t>Beta</t>
        </is>
      </c>
      <c r="D137" t="inlineStr">
        <is>
          <t>Online</t>
        </is>
      </c>
      <c r="E137" t="n">
        <v>39</v>
      </c>
      <c r="F137" s="19" t="n">
        <v>13611</v>
      </c>
    </row>
    <row r="138">
      <c r="A138" s="18" t="n">
        <v>45350</v>
      </c>
      <c r="B138" t="inlineStr">
        <is>
          <t>South</t>
        </is>
      </c>
      <c r="C138" t="inlineStr">
        <is>
          <t>Gamma</t>
        </is>
      </c>
      <c r="D138" t="inlineStr">
        <is>
          <t>Direct</t>
        </is>
      </c>
      <c r="E138" t="n">
        <v>38</v>
      </c>
      <c r="F138" s="19" t="n">
        <v>3382</v>
      </c>
    </row>
    <row r="139">
      <c r="A139" s="18" t="n">
        <v>45305</v>
      </c>
      <c r="B139" t="inlineStr">
        <is>
          <t>East</t>
        </is>
      </c>
      <c r="C139" t="inlineStr">
        <is>
          <t>Delta</t>
        </is>
      </c>
      <c r="D139" t="inlineStr">
        <is>
          <t>Partner</t>
        </is>
      </c>
      <c r="E139" t="n">
        <v>46</v>
      </c>
      <c r="F139" s="19" t="n">
        <v>27554</v>
      </c>
    </row>
    <row r="140">
      <c r="A140" s="18" t="n">
        <v>45393</v>
      </c>
      <c r="B140" t="inlineStr">
        <is>
          <t>North</t>
        </is>
      </c>
      <c r="C140" t="inlineStr">
        <is>
          <t>Beta</t>
        </is>
      </c>
      <c r="D140" t="inlineStr">
        <is>
          <t>Direct</t>
        </is>
      </c>
      <c r="E140" t="n">
        <v>45</v>
      </c>
      <c r="F140" s="19" t="n">
        <v>15705</v>
      </c>
    </row>
    <row r="141">
      <c r="A141" s="18" t="n">
        <v>45446</v>
      </c>
      <c r="B141" t="inlineStr">
        <is>
          <t>North</t>
        </is>
      </c>
      <c r="C141" t="inlineStr">
        <is>
          <t>Alpha</t>
        </is>
      </c>
      <c r="D141" t="inlineStr">
        <is>
          <t>Partner</t>
        </is>
      </c>
      <c r="E141" t="n">
        <v>35</v>
      </c>
      <c r="F141" s="19" t="n">
        <v>6965</v>
      </c>
    </row>
    <row r="142">
      <c r="A142" s="18" t="n">
        <v>45511</v>
      </c>
      <c r="B142" t="inlineStr">
        <is>
          <t>East</t>
        </is>
      </c>
      <c r="C142" t="inlineStr">
        <is>
          <t>Alpha</t>
        </is>
      </c>
      <c r="D142" t="inlineStr">
        <is>
          <t>Online</t>
        </is>
      </c>
      <c r="E142" t="n">
        <v>42</v>
      </c>
      <c r="F142" s="19" t="n">
        <v>8358</v>
      </c>
    </row>
    <row r="143">
      <c r="A143" s="18" t="n">
        <v>45466</v>
      </c>
      <c r="B143" t="inlineStr">
        <is>
          <t>North</t>
        </is>
      </c>
      <c r="C143" t="inlineStr">
        <is>
          <t>Delta</t>
        </is>
      </c>
      <c r="D143" t="inlineStr">
        <is>
          <t>Partner</t>
        </is>
      </c>
      <c r="E143" t="n">
        <v>7</v>
      </c>
      <c r="F143" s="19" t="n">
        <v>4193</v>
      </c>
    </row>
    <row r="144">
      <c r="A144" s="18" t="n">
        <v>45513</v>
      </c>
      <c r="B144" t="inlineStr">
        <is>
          <t>East</t>
        </is>
      </c>
      <c r="C144" t="inlineStr">
        <is>
          <t>Delta</t>
        </is>
      </c>
      <c r="D144" t="inlineStr">
        <is>
          <t>Online</t>
        </is>
      </c>
      <c r="E144" t="n">
        <v>10</v>
      </c>
      <c r="F144" s="19" t="n">
        <v>5990</v>
      </c>
    </row>
    <row r="145">
      <c r="A145" s="18" t="n">
        <v>45514</v>
      </c>
      <c r="B145" t="inlineStr">
        <is>
          <t>South</t>
        </is>
      </c>
      <c r="C145" t="inlineStr">
        <is>
          <t>Gamma</t>
        </is>
      </c>
      <c r="D145" t="inlineStr">
        <is>
          <t>Online</t>
        </is>
      </c>
      <c r="E145" t="n">
        <v>35</v>
      </c>
      <c r="F145" s="19" t="n">
        <v>3115</v>
      </c>
    </row>
    <row r="146">
      <c r="A146" s="18" t="n">
        <v>45539</v>
      </c>
      <c r="B146" t="inlineStr">
        <is>
          <t>West</t>
        </is>
      </c>
      <c r="C146" t="inlineStr">
        <is>
          <t>Delta</t>
        </is>
      </c>
      <c r="D146" t="inlineStr">
        <is>
          <t>Online</t>
        </is>
      </c>
      <c r="E146" t="n">
        <v>38</v>
      </c>
      <c r="F146" s="19" t="n">
        <v>22762</v>
      </c>
    </row>
    <row r="147">
      <c r="A147" s="18" t="n">
        <v>45429</v>
      </c>
      <c r="B147" t="inlineStr">
        <is>
          <t>East</t>
        </is>
      </c>
      <c r="C147" t="inlineStr">
        <is>
          <t>Beta</t>
        </is>
      </c>
      <c r="D147" t="inlineStr">
        <is>
          <t>Direct</t>
        </is>
      </c>
      <c r="E147" t="n">
        <v>18</v>
      </c>
      <c r="F147" s="19" t="n">
        <v>6282</v>
      </c>
    </row>
    <row r="148">
      <c r="A148" s="18" t="n">
        <v>45522</v>
      </c>
      <c r="B148" t="inlineStr">
        <is>
          <t>South</t>
        </is>
      </c>
      <c r="C148" t="inlineStr">
        <is>
          <t>Delta</t>
        </is>
      </c>
      <c r="D148" t="inlineStr">
        <is>
          <t>Online</t>
        </is>
      </c>
      <c r="E148" t="n">
        <v>40</v>
      </c>
      <c r="F148" s="19" t="n">
        <v>23960</v>
      </c>
    </row>
    <row r="149">
      <c r="A149" s="18" t="n">
        <v>45634</v>
      </c>
      <c r="B149" t="inlineStr">
        <is>
          <t>West</t>
        </is>
      </c>
      <c r="C149" t="inlineStr">
        <is>
          <t>Gamma</t>
        </is>
      </c>
      <c r="D149" t="inlineStr">
        <is>
          <t>Direct</t>
        </is>
      </c>
      <c r="E149" t="n">
        <v>32</v>
      </c>
      <c r="F149" s="19" t="n">
        <v>2848</v>
      </c>
    </row>
    <row r="150">
      <c r="A150" s="18" t="n">
        <v>45458</v>
      </c>
      <c r="B150" t="inlineStr">
        <is>
          <t>South</t>
        </is>
      </c>
      <c r="C150" t="inlineStr">
        <is>
          <t>Delta</t>
        </is>
      </c>
      <c r="D150" t="inlineStr">
        <is>
          <t>Direct</t>
        </is>
      </c>
      <c r="E150" t="n">
        <v>23</v>
      </c>
      <c r="F150" s="19" t="n">
        <v>13777</v>
      </c>
    </row>
    <row r="151">
      <c r="A151" s="18" t="n">
        <v>45424</v>
      </c>
      <c r="B151" t="inlineStr">
        <is>
          <t>East</t>
        </is>
      </c>
      <c r="C151" t="inlineStr">
        <is>
          <t>Gamma</t>
        </is>
      </c>
      <c r="D151" t="inlineStr">
        <is>
          <t>Online</t>
        </is>
      </c>
      <c r="E151" t="n">
        <v>45</v>
      </c>
      <c r="F151" s="19" t="n">
        <v>4005</v>
      </c>
    </row>
    <row r="152">
      <c r="A152" s="18" t="n">
        <v>45433</v>
      </c>
      <c r="B152" t="inlineStr">
        <is>
          <t>North</t>
        </is>
      </c>
      <c r="C152" t="inlineStr">
        <is>
          <t>Beta</t>
        </is>
      </c>
      <c r="D152" t="inlineStr">
        <is>
          <t>Direct</t>
        </is>
      </c>
      <c r="E152" t="n">
        <v>16</v>
      </c>
      <c r="F152" s="19" t="n">
        <v>5584</v>
      </c>
    </row>
    <row r="153">
      <c r="A153" s="18" t="n">
        <v>45500</v>
      </c>
      <c r="B153" t="inlineStr">
        <is>
          <t>West</t>
        </is>
      </c>
      <c r="C153" t="inlineStr">
        <is>
          <t>Beta</t>
        </is>
      </c>
      <c r="D153" t="inlineStr">
        <is>
          <t>Online</t>
        </is>
      </c>
      <c r="E153" t="n">
        <v>31</v>
      </c>
      <c r="F153" s="19" t="n">
        <v>10819</v>
      </c>
    </row>
    <row r="154">
      <c r="A154" s="18" t="n">
        <v>45622</v>
      </c>
      <c r="B154" t="inlineStr">
        <is>
          <t>West</t>
        </is>
      </c>
      <c r="C154" t="inlineStr">
        <is>
          <t>Delta</t>
        </is>
      </c>
      <c r="D154" t="inlineStr">
        <is>
          <t>Direct</t>
        </is>
      </c>
      <c r="E154" t="n">
        <v>6</v>
      </c>
      <c r="F154" s="19" t="n">
        <v>3594</v>
      </c>
    </row>
    <row r="155">
      <c r="A155" s="18" t="n">
        <v>45442</v>
      </c>
      <c r="B155" t="inlineStr">
        <is>
          <t>South</t>
        </is>
      </c>
      <c r="C155" t="inlineStr">
        <is>
          <t>Delta</t>
        </is>
      </c>
      <c r="D155" t="inlineStr">
        <is>
          <t>Online</t>
        </is>
      </c>
      <c r="E155" t="n">
        <v>16</v>
      </c>
      <c r="F155" s="19" t="n">
        <v>9584</v>
      </c>
    </row>
    <row r="156">
      <c r="A156" s="18" t="n">
        <v>45448</v>
      </c>
      <c r="B156" t="inlineStr">
        <is>
          <t>East</t>
        </is>
      </c>
      <c r="C156" t="inlineStr">
        <is>
          <t>Delta</t>
        </is>
      </c>
      <c r="D156" t="inlineStr">
        <is>
          <t>Online</t>
        </is>
      </c>
      <c r="E156" t="n">
        <v>34</v>
      </c>
      <c r="F156" s="19" t="n">
        <v>20366</v>
      </c>
    </row>
    <row r="157">
      <c r="A157" s="18" t="n">
        <v>45468</v>
      </c>
      <c r="B157" t="inlineStr">
        <is>
          <t>West</t>
        </is>
      </c>
      <c r="C157" t="inlineStr">
        <is>
          <t>Gamma</t>
        </is>
      </c>
      <c r="D157" t="inlineStr">
        <is>
          <t>Partner</t>
        </is>
      </c>
      <c r="E157" t="n">
        <v>45</v>
      </c>
      <c r="F157" s="19" t="n">
        <v>4005</v>
      </c>
    </row>
    <row r="158">
      <c r="A158" s="18" t="n">
        <v>45524</v>
      </c>
      <c r="B158" t="inlineStr">
        <is>
          <t>East</t>
        </is>
      </c>
      <c r="C158" t="inlineStr">
        <is>
          <t>Gamma</t>
        </is>
      </c>
      <c r="D158" t="inlineStr">
        <is>
          <t>Partner</t>
        </is>
      </c>
      <c r="E158" t="n">
        <v>15</v>
      </c>
      <c r="F158" s="19" t="n">
        <v>1335</v>
      </c>
    </row>
    <row r="159">
      <c r="A159" s="18" t="n">
        <v>45353</v>
      </c>
      <c r="B159" t="inlineStr">
        <is>
          <t>South</t>
        </is>
      </c>
      <c r="C159" t="inlineStr">
        <is>
          <t>Gamma</t>
        </is>
      </c>
      <c r="D159" t="inlineStr">
        <is>
          <t>Direct</t>
        </is>
      </c>
      <c r="E159" t="n">
        <v>48</v>
      </c>
      <c r="F159" s="19" t="n">
        <v>4272</v>
      </c>
    </row>
    <row r="160">
      <c r="A160" s="18" t="n">
        <v>45566</v>
      </c>
      <c r="B160" t="inlineStr">
        <is>
          <t>South</t>
        </is>
      </c>
      <c r="C160" t="inlineStr">
        <is>
          <t>Beta</t>
        </is>
      </c>
      <c r="D160" t="inlineStr">
        <is>
          <t>Direct</t>
        </is>
      </c>
      <c r="E160" t="n">
        <v>48</v>
      </c>
      <c r="F160" s="19" t="n">
        <v>16752</v>
      </c>
    </row>
    <row r="161">
      <c r="A161" s="18" t="n">
        <v>45539</v>
      </c>
      <c r="B161" t="inlineStr">
        <is>
          <t>East</t>
        </is>
      </c>
      <c r="C161" t="inlineStr">
        <is>
          <t>Gamma</t>
        </is>
      </c>
      <c r="D161" t="inlineStr">
        <is>
          <t>Direct</t>
        </is>
      </c>
      <c r="E161" t="n">
        <v>13</v>
      </c>
      <c r="F161" s="19" t="n">
        <v>1157</v>
      </c>
    </row>
    <row r="162">
      <c r="A162" s="18" t="n">
        <v>45443</v>
      </c>
      <c r="B162" t="inlineStr">
        <is>
          <t>South</t>
        </is>
      </c>
      <c r="C162" t="inlineStr">
        <is>
          <t>Gamma</t>
        </is>
      </c>
      <c r="D162" t="inlineStr">
        <is>
          <t>Direct</t>
        </is>
      </c>
      <c r="E162" t="n">
        <v>20</v>
      </c>
      <c r="F162" s="19" t="n">
        <v>1780</v>
      </c>
    </row>
    <row r="163">
      <c r="A163" s="18" t="n">
        <v>45299</v>
      </c>
      <c r="B163" t="inlineStr">
        <is>
          <t>South</t>
        </is>
      </c>
      <c r="C163" t="inlineStr">
        <is>
          <t>Gamma</t>
        </is>
      </c>
      <c r="D163" t="inlineStr">
        <is>
          <t>Direct</t>
        </is>
      </c>
      <c r="E163" t="n">
        <v>4</v>
      </c>
      <c r="F163" s="19" t="n">
        <v>356</v>
      </c>
    </row>
    <row r="164">
      <c r="A164" s="18" t="n">
        <v>45575</v>
      </c>
      <c r="B164" t="inlineStr">
        <is>
          <t>East</t>
        </is>
      </c>
      <c r="C164" t="inlineStr">
        <is>
          <t>Beta</t>
        </is>
      </c>
      <c r="D164" t="inlineStr">
        <is>
          <t>Online</t>
        </is>
      </c>
      <c r="E164" t="n">
        <v>49</v>
      </c>
      <c r="F164" s="19" t="n">
        <v>17101</v>
      </c>
    </row>
    <row r="165">
      <c r="A165" s="18" t="n">
        <v>45543</v>
      </c>
      <c r="B165" t="inlineStr">
        <is>
          <t>North</t>
        </is>
      </c>
      <c r="C165" t="inlineStr">
        <is>
          <t>Alpha</t>
        </is>
      </c>
      <c r="D165" t="inlineStr">
        <is>
          <t>Online</t>
        </is>
      </c>
      <c r="E165" t="n">
        <v>19</v>
      </c>
      <c r="F165" s="19" t="n">
        <v>3781</v>
      </c>
    </row>
    <row r="166">
      <c r="A166" s="18" t="n">
        <v>45532</v>
      </c>
      <c r="B166" t="inlineStr">
        <is>
          <t>West</t>
        </is>
      </c>
      <c r="C166" t="inlineStr">
        <is>
          <t>Delta</t>
        </is>
      </c>
      <c r="D166" t="inlineStr">
        <is>
          <t>Partner</t>
        </is>
      </c>
      <c r="E166" t="n">
        <v>12</v>
      </c>
      <c r="F166" s="19" t="n">
        <v>7188</v>
      </c>
    </row>
    <row r="167">
      <c r="A167" s="18" t="n">
        <v>45318</v>
      </c>
      <c r="B167" t="inlineStr">
        <is>
          <t>East</t>
        </is>
      </c>
      <c r="C167" t="inlineStr">
        <is>
          <t>Delta</t>
        </is>
      </c>
      <c r="D167" t="inlineStr">
        <is>
          <t>Direct</t>
        </is>
      </c>
      <c r="E167" t="n">
        <v>5</v>
      </c>
      <c r="F167" s="19" t="n">
        <v>2995</v>
      </c>
    </row>
    <row r="168">
      <c r="A168" s="18" t="n">
        <v>45497</v>
      </c>
      <c r="B168" t="inlineStr">
        <is>
          <t>West</t>
        </is>
      </c>
      <c r="C168" t="inlineStr">
        <is>
          <t>Alpha</t>
        </is>
      </c>
      <c r="D168" t="inlineStr">
        <is>
          <t>Online</t>
        </is>
      </c>
      <c r="E168" t="n">
        <v>41</v>
      </c>
      <c r="F168" s="19" t="n">
        <v>8159</v>
      </c>
    </row>
    <row r="169">
      <c r="A169" s="18" t="n">
        <v>45643</v>
      </c>
      <c r="B169" t="inlineStr">
        <is>
          <t>North</t>
        </is>
      </c>
      <c r="C169" t="inlineStr">
        <is>
          <t>Beta</t>
        </is>
      </c>
      <c r="D169" t="inlineStr">
        <is>
          <t>Direct</t>
        </is>
      </c>
      <c r="E169" t="n">
        <v>37</v>
      </c>
      <c r="F169" s="19" t="n">
        <v>12913</v>
      </c>
    </row>
    <row r="170">
      <c r="A170" s="18" t="n">
        <v>45447</v>
      </c>
      <c r="B170" t="inlineStr">
        <is>
          <t>North</t>
        </is>
      </c>
      <c r="C170" t="inlineStr">
        <is>
          <t>Beta</t>
        </is>
      </c>
      <c r="D170" t="inlineStr">
        <is>
          <t>Direct</t>
        </is>
      </c>
      <c r="E170" t="n">
        <v>36</v>
      </c>
      <c r="F170" s="19" t="n">
        <v>12564</v>
      </c>
    </row>
    <row r="171">
      <c r="A171" s="18" t="n">
        <v>45505</v>
      </c>
      <c r="B171" t="inlineStr">
        <is>
          <t>South</t>
        </is>
      </c>
      <c r="C171" t="inlineStr">
        <is>
          <t>Delta</t>
        </is>
      </c>
      <c r="D171" t="inlineStr">
        <is>
          <t>Partner</t>
        </is>
      </c>
      <c r="E171" t="n">
        <v>29</v>
      </c>
      <c r="F171" s="19" t="n">
        <v>17371</v>
      </c>
    </row>
    <row r="172">
      <c r="A172" s="18" t="n">
        <v>45444</v>
      </c>
      <c r="B172" t="inlineStr">
        <is>
          <t>West</t>
        </is>
      </c>
      <c r="C172" t="inlineStr">
        <is>
          <t>Gamma</t>
        </is>
      </c>
      <c r="D172" t="inlineStr">
        <is>
          <t>Online</t>
        </is>
      </c>
      <c r="E172" t="n">
        <v>40</v>
      </c>
      <c r="F172" s="19" t="n">
        <v>3560</v>
      </c>
    </row>
    <row r="173">
      <c r="A173" s="18" t="n">
        <v>45322</v>
      </c>
      <c r="B173" t="inlineStr">
        <is>
          <t>North</t>
        </is>
      </c>
      <c r="C173" t="inlineStr">
        <is>
          <t>Beta</t>
        </is>
      </c>
      <c r="D173" t="inlineStr">
        <is>
          <t>Online</t>
        </is>
      </c>
      <c r="E173" t="n">
        <v>14</v>
      </c>
      <c r="F173" s="19" t="n">
        <v>4886</v>
      </c>
    </row>
    <row r="174">
      <c r="A174" s="18" t="n">
        <v>45427</v>
      </c>
      <c r="B174" t="inlineStr">
        <is>
          <t>North</t>
        </is>
      </c>
      <c r="C174" t="inlineStr">
        <is>
          <t>Beta</t>
        </is>
      </c>
      <c r="D174" t="inlineStr">
        <is>
          <t>Direct</t>
        </is>
      </c>
      <c r="E174" t="n">
        <v>12</v>
      </c>
      <c r="F174" s="19" t="n">
        <v>4188</v>
      </c>
    </row>
    <row r="175">
      <c r="A175" s="18" t="n">
        <v>45574</v>
      </c>
      <c r="B175" t="inlineStr">
        <is>
          <t>North</t>
        </is>
      </c>
      <c r="C175" t="inlineStr">
        <is>
          <t>Beta</t>
        </is>
      </c>
      <c r="D175" t="inlineStr">
        <is>
          <t>Direct</t>
        </is>
      </c>
      <c r="E175" t="n">
        <v>27</v>
      </c>
      <c r="F175" s="19" t="n">
        <v>9423</v>
      </c>
    </row>
    <row r="176">
      <c r="A176" s="18" t="n">
        <v>45522</v>
      </c>
      <c r="B176" t="inlineStr">
        <is>
          <t>West</t>
        </is>
      </c>
      <c r="C176" t="inlineStr">
        <is>
          <t>Gamma</t>
        </is>
      </c>
      <c r="D176" t="inlineStr">
        <is>
          <t>Direct</t>
        </is>
      </c>
      <c r="E176" t="n">
        <v>15</v>
      </c>
      <c r="F176" s="19" t="n">
        <v>1335</v>
      </c>
    </row>
    <row r="177">
      <c r="A177" s="18" t="n">
        <v>45439</v>
      </c>
      <c r="B177" t="inlineStr">
        <is>
          <t>East</t>
        </is>
      </c>
      <c r="C177" t="inlineStr">
        <is>
          <t>Delta</t>
        </is>
      </c>
      <c r="D177" t="inlineStr">
        <is>
          <t>Direct</t>
        </is>
      </c>
      <c r="E177" t="n">
        <v>44</v>
      </c>
      <c r="F177" s="19" t="n">
        <v>26356</v>
      </c>
    </row>
    <row r="178">
      <c r="A178" s="18" t="n">
        <v>45411</v>
      </c>
      <c r="B178" t="inlineStr">
        <is>
          <t>East</t>
        </is>
      </c>
      <c r="C178" t="inlineStr">
        <is>
          <t>Beta</t>
        </is>
      </c>
      <c r="D178" t="inlineStr">
        <is>
          <t>Partner</t>
        </is>
      </c>
      <c r="E178" t="n">
        <v>8</v>
      </c>
      <c r="F178" s="19" t="n">
        <v>2792</v>
      </c>
    </row>
    <row r="179">
      <c r="A179" s="18" t="n">
        <v>45570</v>
      </c>
      <c r="B179" t="inlineStr">
        <is>
          <t>South</t>
        </is>
      </c>
      <c r="C179" t="inlineStr">
        <is>
          <t>Beta</t>
        </is>
      </c>
      <c r="D179" t="inlineStr">
        <is>
          <t>Partner</t>
        </is>
      </c>
      <c r="E179" t="n">
        <v>10</v>
      </c>
      <c r="F179" s="19" t="n">
        <v>3490</v>
      </c>
    </row>
    <row r="180">
      <c r="A180" s="18" t="n">
        <v>45328</v>
      </c>
      <c r="B180" t="inlineStr">
        <is>
          <t>North</t>
        </is>
      </c>
      <c r="C180" t="inlineStr">
        <is>
          <t>Beta</t>
        </is>
      </c>
      <c r="D180" t="inlineStr">
        <is>
          <t>Partner</t>
        </is>
      </c>
      <c r="E180" t="n">
        <v>39</v>
      </c>
      <c r="F180" s="19" t="n">
        <v>13611</v>
      </c>
    </row>
    <row r="181">
      <c r="A181" s="18" t="n">
        <v>45583</v>
      </c>
      <c r="B181" t="inlineStr">
        <is>
          <t>East</t>
        </is>
      </c>
      <c r="C181" t="inlineStr">
        <is>
          <t>Delta</t>
        </is>
      </c>
      <c r="D181" t="inlineStr">
        <is>
          <t>Direct</t>
        </is>
      </c>
      <c r="E181" t="n">
        <v>30</v>
      </c>
      <c r="F181" s="19" t="n">
        <v>17970</v>
      </c>
    </row>
    <row r="182">
      <c r="A182" s="18" t="n">
        <v>45644</v>
      </c>
      <c r="B182" t="inlineStr">
        <is>
          <t>East</t>
        </is>
      </c>
      <c r="C182" t="inlineStr">
        <is>
          <t>Delta</t>
        </is>
      </c>
      <c r="D182" t="inlineStr">
        <is>
          <t>Partner</t>
        </is>
      </c>
      <c r="E182" t="n">
        <v>33</v>
      </c>
      <c r="F182" s="19" t="n">
        <v>19767</v>
      </c>
    </row>
    <row r="183">
      <c r="A183" s="18" t="n">
        <v>45568</v>
      </c>
      <c r="B183" t="inlineStr">
        <is>
          <t>West</t>
        </is>
      </c>
      <c r="C183" t="inlineStr">
        <is>
          <t>Delta</t>
        </is>
      </c>
      <c r="D183" t="inlineStr">
        <is>
          <t>Direct</t>
        </is>
      </c>
      <c r="E183" t="n">
        <v>39</v>
      </c>
      <c r="F183" s="19" t="n">
        <v>23361</v>
      </c>
    </row>
    <row r="184">
      <c r="A184" s="18" t="n">
        <v>45312</v>
      </c>
      <c r="B184" t="inlineStr">
        <is>
          <t>West</t>
        </is>
      </c>
      <c r="C184" t="inlineStr">
        <is>
          <t>Gamma</t>
        </is>
      </c>
      <c r="D184" t="inlineStr">
        <is>
          <t>Online</t>
        </is>
      </c>
      <c r="E184" t="n">
        <v>17</v>
      </c>
      <c r="F184" s="19" t="n">
        <v>1513</v>
      </c>
    </row>
    <row r="185">
      <c r="A185" s="18" t="n">
        <v>45305</v>
      </c>
      <c r="B185" t="inlineStr">
        <is>
          <t>North</t>
        </is>
      </c>
      <c r="C185" t="inlineStr">
        <is>
          <t>Beta</t>
        </is>
      </c>
      <c r="D185" t="inlineStr">
        <is>
          <t>Online</t>
        </is>
      </c>
      <c r="E185" t="n">
        <v>37</v>
      </c>
      <c r="F185" s="19" t="n">
        <v>12913</v>
      </c>
    </row>
    <row r="186">
      <c r="A186" s="18" t="n">
        <v>45592</v>
      </c>
      <c r="B186" t="inlineStr">
        <is>
          <t>North</t>
        </is>
      </c>
      <c r="C186" t="inlineStr">
        <is>
          <t>Gamma</t>
        </is>
      </c>
      <c r="D186" t="inlineStr">
        <is>
          <t>Online</t>
        </is>
      </c>
      <c r="E186" t="n">
        <v>3</v>
      </c>
      <c r="F186" s="19" t="n">
        <v>267</v>
      </c>
    </row>
    <row r="187">
      <c r="A187" s="18" t="n">
        <v>45381</v>
      </c>
      <c r="B187" t="inlineStr">
        <is>
          <t>West</t>
        </is>
      </c>
      <c r="C187" t="inlineStr">
        <is>
          <t>Delta</t>
        </is>
      </c>
      <c r="D187" t="inlineStr">
        <is>
          <t>Partner</t>
        </is>
      </c>
      <c r="E187" t="n">
        <v>12</v>
      </c>
      <c r="F187" s="19" t="n">
        <v>7188</v>
      </c>
    </row>
    <row r="188">
      <c r="A188" s="18" t="n">
        <v>45591</v>
      </c>
      <c r="B188" t="inlineStr">
        <is>
          <t>West</t>
        </is>
      </c>
      <c r="C188" t="inlineStr">
        <is>
          <t>Delta</t>
        </is>
      </c>
      <c r="D188" t="inlineStr">
        <is>
          <t>Direct</t>
        </is>
      </c>
      <c r="E188" t="n">
        <v>31</v>
      </c>
      <c r="F188" s="19" t="n">
        <v>18569</v>
      </c>
    </row>
    <row r="189">
      <c r="A189" s="18" t="n">
        <v>45470</v>
      </c>
      <c r="B189" t="inlineStr">
        <is>
          <t>West</t>
        </is>
      </c>
      <c r="C189" t="inlineStr">
        <is>
          <t>Gamma</t>
        </is>
      </c>
      <c r="D189" t="inlineStr">
        <is>
          <t>Partner</t>
        </is>
      </c>
      <c r="E189" t="n">
        <v>43</v>
      </c>
      <c r="F189" s="19" t="n">
        <v>3827</v>
      </c>
    </row>
    <row r="190">
      <c r="A190" s="18" t="n">
        <v>45345</v>
      </c>
      <c r="B190" t="inlineStr">
        <is>
          <t>South</t>
        </is>
      </c>
      <c r="C190" t="inlineStr">
        <is>
          <t>Gamma</t>
        </is>
      </c>
      <c r="D190" t="inlineStr">
        <is>
          <t>Partner</t>
        </is>
      </c>
      <c r="E190" t="n">
        <v>45</v>
      </c>
      <c r="F190" s="19" t="n">
        <v>4005</v>
      </c>
    </row>
    <row r="191">
      <c r="A191" s="18" t="n">
        <v>45545</v>
      </c>
      <c r="B191" t="inlineStr">
        <is>
          <t>East</t>
        </is>
      </c>
      <c r="C191" t="inlineStr">
        <is>
          <t>Delta</t>
        </is>
      </c>
      <c r="D191" t="inlineStr">
        <is>
          <t>Online</t>
        </is>
      </c>
      <c r="E191" t="n">
        <v>3</v>
      </c>
      <c r="F191" s="19" t="n">
        <v>1797</v>
      </c>
    </row>
    <row r="192">
      <c r="A192" s="18" t="n">
        <v>45524</v>
      </c>
      <c r="B192" t="inlineStr">
        <is>
          <t>North</t>
        </is>
      </c>
      <c r="C192" t="inlineStr">
        <is>
          <t>Gamma</t>
        </is>
      </c>
      <c r="D192" t="inlineStr">
        <is>
          <t>Partner</t>
        </is>
      </c>
      <c r="E192" t="n">
        <v>21</v>
      </c>
      <c r="F192" s="19" t="n">
        <v>1869</v>
      </c>
    </row>
    <row r="193">
      <c r="A193" s="18" t="n">
        <v>45351</v>
      </c>
      <c r="B193" t="inlineStr">
        <is>
          <t>West</t>
        </is>
      </c>
      <c r="C193" t="inlineStr">
        <is>
          <t>Alpha</t>
        </is>
      </c>
      <c r="D193" t="inlineStr">
        <is>
          <t>Online</t>
        </is>
      </c>
      <c r="E193" t="n">
        <v>35</v>
      </c>
      <c r="F193" s="19" t="n">
        <v>6965</v>
      </c>
    </row>
    <row r="194">
      <c r="A194" s="18" t="n">
        <v>45528</v>
      </c>
      <c r="B194" t="inlineStr">
        <is>
          <t>West</t>
        </is>
      </c>
      <c r="C194" t="inlineStr">
        <is>
          <t>Alpha</t>
        </is>
      </c>
      <c r="D194" t="inlineStr">
        <is>
          <t>Direct</t>
        </is>
      </c>
      <c r="E194" t="n">
        <v>34</v>
      </c>
      <c r="F194" s="19" t="n">
        <v>6766</v>
      </c>
    </row>
    <row r="195">
      <c r="A195" s="18" t="n">
        <v>45477</v>
      </c>
      <c r="B195" t="inlineStr">
        <is>
          <t>West</t>
        </is>
      </c>
      <c r="C195" t="inlineStr">
        <is>
          <t>Delta</t>
        </is>
      </c>
      <c r="D195" t="inlineStr">
        <is>
          <t>Direct</t>
        </is>
      </c>
      <c r="E195" t="n">
        <v>14</v>
      </c>
      <c r="F195" s="19" t="n">
        <v>8386</v>
      </c>
    </row>
    <row r="196">
      <c r="A196" s="18" t="n">
        <v>45428</v>
      </c>
      <c r="B196" t="inlineStr">
        <is>
          <t>South</t>
        </is>
      </c>
      <c r="C196" t="inlineStr">
        <is>
          <t>Gamma</t>
        </is>
      </c>
      <c r="D196" t="inlineStr">
        <is>
          <t>Partner</t>
        </is>
      </c>
      <c r="E196" t="n">
        <v>45</v>
      </c>
      <c r="F196" s="19" t="n">
        <v>4005</v>
      </c>
    </row>
    <row r="197">
      <c r="A197" s="18" t="n">
        <v>45540</v>
      </c>
      <c r="B197" t="inlineStr">
        <is>
          <t>North</t>
        </is>
      </c>
      <c r="C197" t="inlineStr">
        <is>
          <t>Alpha</t>
        </is>
      </c>
      <c r="D197" t="inlineStr">
        <is>
          <t>Online</t>
        </is>
      </c>
      <c r="E197" t="n">
        <v>39</v>
      </c>
      <c r="F197" s="19" t="n">
        <v>7761</v>
      </c>
    </row>
    <row r="198">
      <c r="A198" s="18" t="n">
        <v>45414</v>
      </c>
      <c r="B198" t="inlineStr">
        <is>
          <t>South</t>
        </is>
      </c>
      <c r="C198" t="inlineStr">
        <is>
          <t>Gamma</t>
        </is>
      </c>
      <c r="D198" t="inlineStr">
        <is>
          <t>Online</t>
        </is>
      </c>
      <c r="E198" t="n">
        <v>1</v>
      </c>
      <c r="F198" s="19" t="n">
        <v>89</v>
      </c>
    </row>
    <row r="199">
      <c r="A199" s="18" t="n">
        <v>45574</v>
      </c>
      <c r="B199" t="inlineStr">
        <is>
          <t>West</t>
        </is>
      </c>
      <c r="C199" t="inlineStr">
        <is>
          <t>Alpha</t>
        </is>
      </c>
      <c r="D199" t="inlineStr">
        <is>
          <t>Direct</t>
        </is>
      </c>
      <c r="E199" t="n">
        <v>8</v>
      </c>
      <c r="F199" s="19" t="n">
        <v>1592</v>
      </c>
    </row>
    <row r="200">
      <c r="A200" s="18" t="n">
        <v>45528</v>
      </c>
      <c r="B200" t="inlineStr">
        <is>
          <t>North</t>
        </is>
      </c>
      <c r="C200" t="inlineStr">
        <is>
          <t>Beta</t>
        </is>
      </c>
      <c r="D200" t="inlineStr">
        <is>
          <t>Partner</t>
        </is>
      </c>
      <c r="E200" t="n">
        <v>46</v>
      </c>
      <c r="F200" s="19" t="n">
        <v>16054</v>
      </c>
    </row>
    <row r="201">
      <c r="A201" s="18" t="n">
        <v>45441</v>
      </c>
      <c r="B201" t="inlineStr">
        <is>
          <t>East</t>
        </is>
      </c>
      <c r="C201" t="inlineStr">
        <is>
          <t>Delta</t>
        </is>
      </c>
      <c r="D201" t="inlineStr">
        <is>
          <t>Partner</t>
        </is>
      </c>
      <c r="E201" t="n">
        <v>31</v>
      </c>
      <c r="F201" s="19" t="n">
        <v>18569</v>
      </c>
    </row>
    <row r="202">
      <c r="A202" s="18" t="n">
        <v>45416</v>
      </c>
      <c r="B202" t="inlineStr">
        <is>
          <t>West</t>
        </is>
      </c>
      <c r="C202" t="inlineStr">
        <is>
          <t>Beta</t>
        </is>
      </c>
      <c r="D202" t="inlineStr">
        <is>
          <t>Partner</t>
        </is>
      </c>
      <c r="E202" t="n">
        <v>13</v>
      </c>
      <c r="F202" s="19" t="n">
        <v>4537</v>
      </c>
    </row>
    <row r="203">
      <c r="A203" s="18" t="n">
        <v>45598</v>
      </c>
      <c r="B203" t="inlineStr">
        <is>
          <t>South</t>
        </is>
      </c>
      <c r="C203" t="inlineStr">
        <is>
          <t>Alpha</t>
        </is>
      </c>
      <c r="D203" t="inlineStr">
        <is>
          <t>Partner</t>
        </is>
      </c>
      <c r="E203" t="n">
        <v>50</v>
      </c>
      <c r="F203" s="19" t="n">
        <v>9950</v>
      </c>
    </row>
    <row r="204">
      <c r="A204" s="18" t="n">
        <v>45504</v>
      </c>
      <c r="B204" t="inlineStr">
        <is>
          <t>East</t>
        </is>
      </c>
      <c r="C204" t="inlineStr">
        <is>
          <t>Gamma</t>
        </is>
      </c>
      <c r="D204" t="inlineStr">
        <is>
          <t>Direct</t>
        </is>
      </c>
      <c r="E204" t="n">
        <v>19</v>
      </c>
      <c r="F204" s="19" t="n">
        <v>1691</v>
      </c>
    </row>
    <row r="205">
      <c r="A205" s="18" t="n">
        <v>45444</v>
      </c>
      <c r="B205" t="inlineStr">
        <is>
          <t>West</t>
        </is>
      </c>
      <c r="C205" t="inlineStr">
        <is>
          <t>Beta</t>
        </is>
      </c>
      <c r="D205" t="inlineStr">
        <is>
          <t>Partner</t>
        </is>
      </c>
      <c r="E205" t="n">
        <v>35</v>
      </c>
      <c r="F205" s="19" t="n">
        <v>12215</v>
      </c>
    </row>
    <row r="206">
      <c r="A206" s="18" t="n">
        <v>45539</v>
      </c>
      <c r="B206" t="inlineStr">
        <is>
          <t>East</t>
        </is>
      </c>
      <c r="C206" t="inlineStr">
        <is>
          <t>Gamma</t>
        </is>
      </c>
      <c r="D206" t="inlineStr">
        <is>
          <t>Online</t>
        </is>
      </c>
      <c r="E206" t="n">
        <v>49</v>
      </c>
      <c r="F206" s="19" t="n">
        <v>4361</v>
      </c>
    </row>
    <row r="207">
      <c r="A207" s="18" t="n">
        <v>45570</v>
      </c>
      <c r="B207" t="inlineStr">
        <is>
          <t>West</t>
        </is>
      </c>
      <c r="C207" t="inlineStr">
        <is>
          <t>Delta</t>
        </is>
      </c>
      <c r="D207" t="inlineStr">
        <is>
          <t>Partner</t>
        </is>
      </c>
      <c r="E207" t="n">
        <v>13</v>
      </c>
      <c r="F207" s="19" t="n">
        <v>7787</v>
      </c>
    </row>
    <row r="208">
      <c r="A208" s="18" t="n">
        <v>45649</v>
      </c>
      <c r="B208" t="inlineStr">
        <is>
          <t>South</t>
        </is>
      </c>
      <c r="C208" t="inlineStr">
        <is>
          <t>Delta</t>
        </is>
      </c>
      <c r="D208" t="inlineStr">
        <is>
          <t>Direct</t>
        </is>
      </c>
      <c r="E208" t="n">
        <v>50</v>
      </c>
      <c r="F208" s="19" t="n">
        <v>29950</v>
      </c>
    </row>
    <row r="209">
      <c r="A209" s="18" t="n">
        <v>45502</v>
      </c>
      <c r="B209" t="inlineStr">
        <is>
          <t>North</t>
        </is>
      </c>
      <c r="C209" t="inlineStr">
        <is>
          <t>Gamma</t>
        </is>
      </c>
      <c r="D209" t="inlineStr">
        <is>
          <t>Online</t>
        </is>
      </c>
      <c r="E209" t="n">
        <v>31</v>
      </c>
      <c r="F209" s="19" t="n">
        <v>2759</v>
      </c>
    </row>
    <row r="210">
      <c r="A210" s="18" t="n">
        <v>45653</v>
      </c>
      <c r="B210" t="inlineStr">
        <is>
          <t>West</t>
        </is>
      </c>
      <c r="C210" t="inlineStr">
        <is>
          <t>Delta</t>
        </is>
      </c>
      <c r="D210" t="inlineStr">
        <is>
          <t>Online</t>
        </is>
      </c>
      <c r="E210" t="n">
        <v>42</v>
      </c>
      <c r="F210" s="19" t="n">
        <v>25158</v>
      </c>
    </row>
    <row r="211">
      <c r="A211" s="18" t="n">
        <v>45369</v>
      </c>
      <c r="B211" t="inlineStr">
        <is>
          <t>West</t>
        </is>
      </c>
      <c r="C211" t="inlineStr">
        <is>
          <t>Alpha</t>
        </is>
      </c>
      <c r="D211" t="inlineStr">
        <is>
          <t>Direct</t>
        </is>
      </c>
      <c r="E211" t="n">
        <v>33</v>
      </c>
      <c r="F211" s="19" t="n">
        <v>6567</v>
      </c>
    </row>
    <row r="212">
      <c r="A212" s="18" t="n">
        <v>45594</v>
      </c>
      <c r="B212" t="inlineStr">
        <is>
          <t>East</t>
        </is>
      </c>
      <c r="C212" t="inlineStr">
        <is>
          <t>Alpha</t>
        </is>
      </c>
      <c r="D212" t="inlineStr">
        <is>
          <t>Partner</t>
        </is>
      </c>
      <c r="E212" t="n">
        <v>7</v>
      </c>
      <c r="F212" s="19" t="n">
        <v>1393</v>
      </c>
    </row>
    <row r="213">
      <c r="A213" s="18" t="n">
        <v>45561</v>
      </c>
      <c r="B213" t="inlineStr">
        <is>
          <t>West</t>
        </is>
      </c>
      <c r="C213" t="inlineStr">
        <is>
          <t>Alpha</t>
        </is>
      </c>
      <c r="D213" t="inlineStr">
        <is>
          <t>Online</t>
        </is>
      </c>
      <c r="E213" t="n">
        <v>10</v>
      </c>
      <c r="F213" s="19" t="n">
        <v>1990</v>
      </c>
    </row>
    <row r="214">
      <c r="A214" s="18" t="n">
        <v>45501</v>
      </c>
      <c r="B214" t="inlineStr">
        <is>
          <t>South</t>
        </is>
      </c>
      <c r="C214" t="inlineStr">
        <is>
          <t>Alpha</t>
        </is>
      </c>
      <c r="D214" t="inlineStr">
        <is>
          <t>Partner</t>
        </is>
      </c>
      <c r="E214" t="n">
        <v>17</v>
      </c>
      <c r="F214" s="19" t="n">
        <v>3383</v>
      </c>
    </row>
    <row r="215">
      <c r="A215" s="18" t="n">
        <v>45465</v>
      </c>
      <c r="B215" t="inlineStr">
        <is>
          <t>West</t>
        </is>
      </c>
      <c r="C215" t="inlineStr">
        <is>
          <t>Alpha</t>
        </is>
      </c>
      <c r="D215" t="inlineStr">
        <is>
          <t>Partner</t>
        </is>
      </c>
      <c r="E215" t="n">
        <v>44</v>
      </c>
      <c r="F215" s="19" t="n">
        <v>8756</v>
      </c>
    </row>
    <row r="216">
      <c r="A216" s="18" t="n">
        <v>45565</v>
      </c>
      <c r="B216" t="inlineStr">
        <is>
          <t>West</t>
        </is>
      </c>
      <c r="C216" t="inlineStr">
        <is>
          <t>Gamma</t>
        </is>
      </c>
      <c r="D216" t="inlineStr">
        <is>
          <t>Online</t>
        </is>
      </c>
      <c r="E216" t="n">
        <v>46</v>
      </c>
      <c r="F216" s="19" t="n">
        <v>4094</v>
      </c>
    </row>
    <row r="217">
      <c r="A217" s="18" t="n">
        <v>45541</v>
      </c>
      <c r="B217" t="inlineStr">
        <is>
          <t>North</t>
        </is>
      </c>
      <c r="C217" t="inlineStr">
        <is>
          <t>Alpha</t>
        </is>
      </c>
      <c r="D217" t="inlineStr">
        <is>
          <t>Direct</t>
        </is>
      </c>
      <c r="E217" t="n">
        <v>41</v>
      </c>
      <c r="F217" s="19" t="n">
        <v>8159</v>
      </c>
    </row>
    <row r="218">
      <c r="A218" s="18" t="n">
        <v>45642</v>
      </c>
      <c r="B218" t="inlineStr">
        <is>
          <t>East</t>
        </is>
      </c>
      <c r="C218" t="inlineStr">
        <is>
          <t>Beta</t>
        </is>
      </c>
      <c r="D218" t="inlineStr">
        <is>
          <t>Online</t>
        </is>
      </c>
      <c r="E218" t="n">
        <v>6</v>
      </c>
      <c r="F218" s="19" t="n">
        <v>2094</v>
      </c>
    </row>
    <row r="219">
      <c r="A219" s="18" t="n">
        <v>45514</v>
      </c>
      <c r="B219" t="inlineStr">
        <is>
          <t>North</t>
        </is>
      </c>
      <c r="C219" t="inlineStr">
        <is>
          <t>Alpha</t>
        </is>
      </c>
      <c r="D219" t="inlineStr">
        <is>
          <t>Partner</t>
        </is>
      </c>
      <c r="E219" t="n">
        <v>11</v>
      </c>
      <c r="F219" s="19" t="n">
        <v>2189</v>
      </c>
    </row>
    <row r="220">
      <c r="A220" s="18" t="n">
        <v>45647</v>
      </c>
      <c r="B220" t="inlineStr">
        <is>
          <t>East</t>
        </is>
      </c>
      <c r="C220" t="inlineStr">
        <is>
          <t>Alpha</t>
        </is>
      </c>
      <c r="D220" t="inlineStr">
        <is>
          <t>Direct</t>
        </is>
      </c>
      <c r="E220" t="n">
        <v>21</v>
      </c>
      <c r="F220" s="19" t="n">
        <v>4179</v>
      </c>
    </row>
    <row r="221">
      <c r="A221" s="18" t="n">
        <v>45320</v>
      </c>
      <c r="B221" t="inlineStr">
        <is>
          <t>East</t>
        </is>
      </c>
      <c r="C221" t="inlineStr">
        <is>
          <t>Gamma</t>
        </is>
      </c>
      <c r="D221" t="inlineStr">
        <is>
          <t>Partner</t>
        </is>
      </c>
      <c r="E221" t="n">
        <v>28</v>
      </c>
      <c r="F221" s="19" t="n">
        <v>2492</v>
      </c>
    </row>
    <row r="222">
      <c r="A222" s="18" t="n">
        <v>45366</v>
      </c>
      <c r="B222" t="inlineStr">
        <is>
          <t>South</t>
        </is>
      </c>
      <c r="C222" t="inlineStr">
        <is>
          <t>Delta</t>
        </is>
      </c>
      <c r="D222" t="inlineStr">
        <is>
          <t>Online</t>
        </is>
      </c>
      <c r="E222" t="n">
        <v>44</v>
      </c>
      <c r="F222" s="19" t="n">
        <v>26356</v>
      </c>
    </row>
    <row r="223">
      <c r="A223" s="18" t="n">
        <v>45384</v>
      </c>
      <c r="B223" t="inlineStr">
        <is>
          <t>South</t>
        </is>
      </c>
      <c r="C223" t="inlineStr">
        <is>
          <t>Beta</t>
        </is>
      </c>
      <c r="D223" t="inlineStr">
        <is>
          <t>Direct</t>
        </is>
      </c>
      <c r="E223" t="n">
        <v>40</v>
      </c>
      <c r="F223" s="19" t="n">
        <v>13960</v>
      </c>
    </row>
    <row r="224">
      <c r="A224" s="18" t="n">
        <v>45487</v>
      </c>
      <c r="B224" t="inlineStr">
        <is>
          <t>South</t>
        </is>
      </c>
      <c r="C224" t="inlineStr">
        <is>
          <t>Delta</t>
        </is>
      </c>
      <c r="D224" t="inlineStr">
        <is>
          <t>Online</t>
        </is>
      </c>
      <c r="E224" t="n">
        <v>10</v>
      </c>
      <c r="F224" s="19" t="n">
        <v>5990</v>
      </c>
    </row>
    <row r="225">
      <c r="A225" s="18" t="n">
        <v>45410</v>
      </c>
      <c r="B225" t="inlineStr">
        <is>
          <t>West</t>
        </is>
      </c>
      <c r="C225" t="inlineStr">
        <is>
          <t>Gamma</t>
        </is>
      </c>
      <c r="D225" t="inlineStr">
        <is>
          <t>Partner</t>
        </is>
      </c>
      <c r="E225" t="n">
        <v>17</v>
      </c>
      <c r="F225" s="19" t="n">
        <v>1513</v>
      </c>
    </row>
    <row r="226">
      <c r="A226" s="18" t="n">
        <v>45633</v>
      </c>
      <c r="B226" t="inlineStr">
        <is>
          <t>North</t>
        </is>
      </c>
      <c r="C226" t="inlineStr">
        <is>
          <t>Delta</t>
        </is>
      </c>
      <c r="D226" t="inlineStr">
        <is>
          <t>Partner</t>
        </is>
      </c>
      <c r="E226" t="n">
        <v>44</v>
      </c>
      <c r="F226" s="19" t="n">
        <v>26356</v>
      </c>
    </row>
    <row r="227">
      <c r="A227" s="18" t="n">
        <v>45571</v>
      </c>
      <c r="B227" t="inlineStr">
        <is>
          <t>South</t>
        </is>
      </c>
      <c r="C227" t="inlineStr">
        <is>
          <t>Alpha</t>
        </is>
      </c>
      <c r="D227" t="inlineStr">
        <is>
          <t>Partner</t>
        </is>
      </c>
      <c r="E227" t="n">
        <v>23</v>
      </c>
      <c r="F227" s="19" t="n">
        <v>4577</v>
      </c>
    </row>
    <row r="228">
      <c r="A228" s="18" t="n">
        <v>45592</v>
      </c>
      <c r="B228" t="inlineStr">
        <is>
          <t>East</t>
        </is>
      </c>
      <c r="C228" t="inlineStr">
        <is>
          <t>Delta</t>
        </is>
      </c>
      <c r="D228" t="inlineStr">
        <is>
          <t>Online</t>
        </is>
      </c>
      <c r="E228" t="n">
        <v>17</v>
      </c>
      <c r="F228" s="19" t="n">
        <v>10183</v>
      </c>
    </row>
    <row r="229">
      <c r="A229" s="18" t="n">
        <v>45525</v>
      </c>
      <c r="B229" t="inlineStr">
        <is>
          <t>East</t>
        </is>
      </c>
      <c r="C229" t="inlineStr">
        <is>
          <t>Beta</t>
        </is>
      </c>
      <c r="D229" t="inlineStr">
        <is>
          <t>Partner</t>
        </is>
      </c>
      <c r="E229" t="n">
        <v>31</v>
      </c>
      <c r="F229" s="19" t="n">
        <v>10819</v>
      </c>
    </row>
    <row r="230">
      <c r="A230" s="18" t="n">
        <v>45346</v>
      </c>
      <c r="B230" t="inlineStr">
        <is>
          <t>South</t>
        </is>
      </c>
      <c r="C230" t="inlineStr">
        <is>
          <t>Delta</t>
        </is>
      </c>
      <c r="D230" t="inlineStr">
        <is>
          <t>Online</t>
        </is>
      </c>
      <c r="E230" t="n">
        <v>23</v>
      </c>
      <c r="F230" s="19" t="n">
        <v>13777</v>
      </c>
    </row>
    <row r="231">
      <c r="A231" s="18" t="n">
        <v>45586</v>
      </c>
      <c r="B231" t="inlineStr">
        <is>
          <t>East</t>
        </is>
      </c>
      <c r="C231" t="inlineStr">
        <is>
          <t>Gamma</t>
        </is>
      </c>
      <c r="D231" t="inlineStr">
        <is>
          <t>Direct</t>
        </is>
      </c>
      <c r="E231" t="n">
        <v>43</v>
      </c>
      <c r="F231" s="19" t="n">
        <v>3827</v>
      </c>
    </row>
    <row r="232">
      <c r="A232" s="18" t="n">
        <v>45494</v>
      </c>
      <c r="B232" t="inlineStr">
        <is>
          <t>East</t>
        </is>
      </c>
      <c r="C232" t="inlineStr">
        <is>
          <t>Alpha</t>
        </is>
      </c>
      <c r="D232" t="inlineStr">
        <is>
          <t>Online</t>
        </is>
      </c>
      <c r="E232" t="n">
        <v>44</v>
      </c>
      <c r="F232" s="19" t="n">
        <v>8756</v>
      </c>
    </row>
    <row r="233">
      <c r="A233" s="18" t="n">
        <v>45317</v>
      </c>
      <c r="B233" t="inlineStr">
        <is>
          <t>West</t>
        </is>
      </c>
      <c r="C233" t="inlineStr">
        <is>
          <t>Gamma</t>
        </is>
      </c>
      <c r="D233" t="inlineStr">
        <is>
          <t>Direct</t>
        </is>
      </c>
      <c r="E233" t="n">
        <v>39</v>
      </c>
      <c r="F233" s="19" t="n">
        <v>3471</v>
      </c>
    </row>
    <row r="234">
      <c r="A234" s="18" t="n">
        <v>45472</v>
      </c>
      <c r="B234" t="inlineStr">
        <is>
          <t>South</t>
        </is>
      </c>
      <c r="C234" t="inlineStr">
        <is>
          <t>Beta</t>
        </is>
      </c>
      <c r="D234" t="inlineStr">
        <is>
          <t>Online</t>
        </is>
      </c>
      <c r="E234" t="n">
        <v>17</v>
      </c>
      <c r="F234" s="19" t="n">
        <v>5933</v>
      </c>
    </row>
    <row r="235">
      <c r="A235" s="18" t="n">
        <v>45639</v>
      </c>
      <c r="B235" t="inlineStr">
        <is>
          <t>South</t>
        </is>
      </c>
      <c r="C235" t="inlineStr">
        <is>
          <t>Alpha</t>
        </is>
      </c>
      <c r="D235" t="inlineStr">
        <is>
          <t>Online</t>
        </is>
      </c>
      <c r="E235" t="n">
        <v>42</v>
      </c>
      <c r="F235" s="19" t="n">
        <v>8358</v>
      </c>
    </row>
    <row r="236">
      <c r="A236" s="18" t="n">
        <v>45312</v>
      </c>
      <c r="B236" t="inlineStr">
        <is>
          <t>East</t>
        </is>
      </c>
      <c r="C236" t="inlineStr">
        <is>
          <t>Delta</t>
        </is>
      </c>
      <c r="D236" t="inlineStr">
        <is>
          <t>Direct</t>
        </is>
      </c>
      <c r="E236" t="n">
        <v>38</v>
      </c>
      <c r="F236" s="19" t="n">
        <v>22762</v>
      </c>
    </row>
    <row r="237">
      <c r="A237" s="18" t="n">
        <v>45478</v>
      </c>
      <c r="B237" t="inlineStr">
        <is>
          <t>South</t>
        </is>
      </c>
      <c r="C237" t="inlineStr">
        <is>
          <t>Alpha</t>
        </is>
      </c>
      <c r="D237" t="inlineStr">
        <is>
          <t>Partner</t>
        </is>
      </c>
      <c r="E237" t="n">
        <v>21</v>
      </c>
      <c r="F237" s="19" t="n">
        <v>4179</v>
      </c>
    </row>
    <row r="238">
      <c r="A238" s="18" t="n">
        <v>45504</v>
      </c>
      <c r="B238" t="inlineStr">
        <is>
          <t>South</t>
        </is>
      </c>
      <c r="C238" t="inlineStr">
        <is>
          <t>Beta</t>
        </is>
      </c>
      <c r="D238" t="inlineStr">
        <is>
          <t>Direct</t>
        </is>
      </c>
      <c r="E238" t="n">
        <v>35</v>
      </c>
      <c r="F238" s="19" t="n">
        <v>12215</v>
      </c>
    </row>
    <row r="239">
      <c r="A239" s="18" t="n">
        <v>45479</v>
      </c>
      <c r="B239" t="inlineStr">
        <is>
          <t>East</t>
        </is>
      </c>
      <c r="C239" t="inlineStr">
        <is>
          <t>Beta</t>
        </is>
      </c>
      <c r="D239" t="inlineStr">
        <is>
          <t>Partner</t>
        </is>
      </c>
      <c r="E239" t="n">
        <v>31</v>
      </c>
      <c r="F239" s="19" t="n">
        <v>10819</v>
      </c>
    </row>
    <row r="240">
      <c r="A240" s="18" t="n">
        <v>45443</v>
      </c>
      <c r="B240" t="inlineStr">
        <is>
          <t>East</t>
        </is>
      </c>
      <c r="C240" t="inlineStr">
        <is>
          <t>Alpha</t>
        </is>
      </c>
      <c r="D240" t="inlineStr">
        <is>
          <t>Partner</t>
        </is>
      </c>
      <c r="E240" t="n">
        <v>5</v>
      </c>
      <c r="F240" s="19" t="n">
        <v>995</v>
      </c>
    </row>
    <row r="241">
      <c r="A241" s="18" t="n">
        <v>45364</v>
      </c>
      <c r="B241" t="inlineStr">
        <is>
          <t>South</t>
        </is>
      </c>
      <c r="C241" t="inlineStr">
        <is>
          <t>Delta</t>
        </is>
      </c>
      <c r="D241" t="inlineStr">
        <is>
          <t>Online</t>
        </is>
      </c>
      <c r="E241" t="n">
        <v>24</v>
      </c>
      <c r="F241" s="19" t="n">
        <v>14376</v>
      </c>
    </row>
    <row r="242">
      <c r="A242" s="18" t="n">
        <v>45338</v>
      </c>
      <c r="B242" t="inlineStr">
        <is>
          <t>West</t>
        </is>
      </c>
      <c r="C242" t="inlineStr">
        <is>
          <t>Alpha</t>
        </is>
      </c>
      <c r="D242" t="inlineStr">
        <is>
          <t>Partner</t>
        </is>
      </c>
      <c r="E242" t="n">
        <v>35</v>
      </c>
      <c r="F242" s="19" t="n">
        <v>6965</v>
      </c>
    </row>
    <row r="243">
      <c r="A243" s="18" t="n">
        <v>45355</v>
      </c>
      <c r="B243" t="inlineStr">
        <is>
          <t>West</t>
        </is>
      </c>
      <c r="C243" t="inlineStr">
        <is>
          <t>Gamma</t>
        </is>
      </c>
      <c r="D243" t="inlineStr">
        <is>
          <t>Online</t>
        </is>
      </c>
      <c r="E243" t="n">
        <v>48</v>
      </c>
      <c r="F243" s="19" t="n">
        <v>4272</v>
      </c>
    </row>
    <row r="244">
      <c r="A244" s="18" t="n">
        <v>45636</v>
      </c>
      <c r="B244" t="inlineStr">
        <is>
          <t>East</t>
        </is>
      </c>
      <c r="C244" t="inlineStr">
        <is>
          <t>Delta</t>
        </is>
      </c>
      <c r="D244" t="inlineStr">
        <is>
          <t>Online</t>
        </is>
      </c>
      <c r="E244" t="n">
        <v>24</v>
      </c>
      <c r="F244" s="19" t="n">
        <v>14376</v>
      </c>
    </row>
    <row r="245">
      <c r="A245" s="18" t="n">
        <v>45347</v>
      </c>
      <c r="B245" t="inlineStr">
        <is>
          <t>South</t>
        </is>
      </c>
      <c r="C245" t="inlineStr">
        <is>
          <t>Delta</t>
        </is>
      </c>
      <c r="D245" t="inlineStr">
        <is>
          <t>Direct</t>
        </is>
      </c>
      <c r="E245" t="n">
        <v>40</v>
      </c>
      <c r="F245" s="19" t="n">
        <v>23960</v>
      </c>
    </row>
    <row r="246">
      <c r="A246" s="18" t="n">
        <v>45579</v>
      </c>
      <c r="B246" t="inlineStr">
        <is>
          <t>East</t>
        </is>
      </c>
      <c r="C246" t="inlineStr">
        <is>
          <t>Beta</t>
        </is>
      </c>
      <c r="D246" t="inlineStr">
        <is>
          <t>Online</t>
        </is>
      </c>
      <c r="E246" t="n">
        <v>5</v>
      </c>
      <c r="F246" s="19" t="n">
        <v>1745</v>
      </c>
    </row>
    <row r="247">
      <c r="A247" s="18" t="n">
        <v>45617</v>
      </c>
      <c r="B247" t="inlineStr">
        <is>
          <t>West</t>
        </is>
      </c>
      <c r="C247" t="inlineStr">
        <is>
          <t>Gamma</t>
        </is>
      </c>
      <c r="D247" t="inlineStr">
        <is>
          <t>Online</t>
        </is>
      </c>
      <c r="E247" t="n">
        <v>27</v>
      </c>
      <c r="F247" s="19" t="n">
        <v>2403</v>
      </c>
    </row>
    <row r="248">
      <c r="A248" s="18" t="n">
        <v>45351</v>
      </c>
      <c r="B248" t="inlineStr">
        <is>
          <t>South</t>
        </is>
      </c>
      <c r="C248" t="inlineStr">
        <is>
          <t>Alpha</t>
        </is>
      </c>
      <c r="D248" t="inlineStr">
        <is>
          <t>Direct</t>
        </is>
      </c>
      <c r="E248" t="n">
        <v>20</v>
      </c>
      <c r="F248" s="19" t="n">
        <v>3980</v>
      </c>
    </row>
    <row r="249">
      <c r="A249" s="18" t="n">
        <v>45544</v>
      </c>
      <c r="B249" t="inlineStr">
        <is>
          <t>North</t>
        </is>
      </c>
      <c r="C249" t="inlineStr">
        <is>
          <t>Alpha</t>
        </is>
      </c>
      <c r="D249" t="inlineStr">
        <is>
          <t>Direct</t>
        </is>
      </c>
      <c r="E249" t="n">
        <v>35</v>
      </c>
      <c r="F249" s="19" t="n">
        <v>6965</v>
      </c>
    </row>
    <row r="250">
      <c r="A250" s="18" t="n">
        <v>45361</v>
      </c>
      <c r="B250" t="inlineStr">
        <is>
          <t>West</t>
        </is>
      </c>
      <c r="C250" t="inlineStr">
        <is>
          <t>Delta</t>
        </is>
      </c>
      <c r="D250" t="inlineStr">
        <is>
          <t>Partner</t>
        </is>
      </c>
      <c r="E250" t="n">
        <v>43</v>
      </c>
      <c r="F250" s="19" t="n">
        <v>25757</v>
      </c>
    </row>
    <row r="251">
      <c r="A251" s="18" t="n">
        <v>45648</v>
      </c>
      <c r="B251" t="inlineStr">
        <is>
          <t>West</t>
        </is>
      </c>
      <c r="C251" t="inlineStr">
        <is>
          <t>Beta</t>
        </is>
      </c>
      <c r="D251" t="inlineStr">
        <is>
          <t>Partner</t>
        </is>
      </c>
      <c r="E251" t="n">
        <v>42</v>
      </c>
      <c r="F251" s="19" t="n">
        <v>14658</v>
      </c>
    </row>
    <row r="252">
      <c r="A252" s="18" t="n">
        <v>45342</v>
      </c>
      <c r="B252" t="inlineStr">
        <is>
          <t>West</t>
        </is>
      </c>
      <c r="C252" t="inlineStr">
        <is>
          <t>Delta</t>
        </is>
      </c>
      <c r="D252" t="inlineStr">
        <is>
          <t>Partner</t>
        </is>
      </c>
      <c r="E252" t="n">
        <v>3</v>
      </c>
      <c r="F252" s="19" t="n">
        <v>1797</v>
      </c>
    </row>
    <row r="253">
      <c r="A253" s="18" t="n">
        <v>45645</v>
      </c>
      <c r="B253" t="inlineStr">
        <is>
          <t>East</t>
        </is>
      </c>
      <c r="C253" t="inlineStr">
        <is>
          <t>Beta</t>
        </is>
      </c>
      <c r="D253" t="inlineStr">
        <is>
          <t>Partner</t>
        </is>
      </c>
      <c r="E253" t="n">
        <v>29</v>
      </c>
      <c r="F253" s="19" t="n">
        <v>10121</v>
      </c>
    </row>
    <row r="254">
      <c r="A254" s="18" t="n">
        <v>45412</v>
      </c>
      <c r="B254" t="inlineStr">
        <is>
          <t>East</t>
        </is>
      </c>
      <c r="C254" t="inlineStr">
        <is>
          <t>Alpha</t>
        </is>
      </c>
      <c r="D254" t="inlineStr">
        <is>
          <t>Online</t>
        </is>
      </c>
      <c r="E254" t="n">
        <v>24</v>
      </c>
      <c r="F254" s="19" t="n">
        <v>4776</v>
      </c>
    </row>
    <row r="255">
      <c r="A255" s="18" t="n">
        <v>45570</v>
      </c>
      <c r="B255" t="inlineStr">
        <is>
          <t>East</t>
        </is>
      </c>
      <c r="C255" t="inlineStr">
        <is>
          <t>Alpha</t>
        </is>
      </c>
      <c r="D255" t="inlineStr">
        <is>
          <t>Partner</t>
        </is>
      </c>
      <c r="E255" t="n">
        <v>18</v>
      </c>
      <c r="F255" s="19" t="n">
        <v>3582</v>
      </c>
    </row>
    <row r="256">
      <c r="A256" s="18" t="n">
        <v>45389</v>
      </c>
      <c r="B256" t="inlineStr">
        <is>
          <t>North</t>
        </is>
      </c>
      <c r="C256" t="inlineStr">
        <is>
          <t>Delta</t>
        </is>
      </c>
      <c r="D256" t="inlineStr">
        <is>
          <t>Direct</t>
        </is>
      </c>
      <c r="E256" t="n">
        <v>43</v>
      </c>
      <c r="F256" s="19" t="n">
        <v>25757</v>
      </c>
    </row>
    <row r="257">
      <c r="A257" s="18" t="n">
        <v>45400</v>
      </c>
      <c r="B257" t="inlineStr">
        <is>
          <t>North</t>
        </is>
      </c>
      <c r="C257" t="inlineStr">
        <is>
          <t>Alpha</t>
        </is>
      </c>
      <c r="D257" t="inlineStr">
        <is>
          <t>Partner</t>
        </is>
      </c>
      <c r="E257" t="n">
        <v>16</v>
      </c>
      <c r="F257" s="19" t="n">
        <v>3184</v>
      </c>
    </row>
    <row r="258">
      <c r="A258" s="18" t="n">
        <v>45356</v>
      </c>
      <c r="B258" t="inlineStr">
        <is>
          <t>South</t>
        </is>
      </c>
      <c r="C258" t="inlineStr">
        <is>
          <t>Alpha</t>
        </is>
      </c>
      <c r="D258" t="inlineStr">
        <is>
          <t>Online</t>
        </is>
      </c>
      <c r="E258" t="n">
        <v>14</v>
      </c>
      <c r="F258" s="19" t="n">
        <v>2786</v>
      </c>
    </row>
    <row r="259">
      <c r="A259" s="18" t="n">
        <v>45592</v>
      </c>
      <c r="B259" t="inlineStr">
        <is>
          <t>South</t>
        </is>
      </c>
      <c r="C259" t="inlineStr">
        <is>
          <t>Beta</t>
        </is>
      </c>
      <c r="D259" t="inlineStr">
        <is>
          <t>Partner</t>
        </is>
      </c>
      <c r="E259" t="n">
        <v>50</v>
      </c>
      <c r="F259" s="19" t="n">
        <v>17450</v>
      </c>
    </row>
    <row r="260">
      <c r="A260" s="18" t="n">
        <v>45367</v>
      </c>
      <c r="B260" t="inlineStr">
        <is>
          <t>North</t>
        </is>
      </c>
      <c r="C260" t="inlineStr">
        <is>
          <t>Gamma</t>
        </is>
      </c>
      <c r="D260" t="inlineStr">
        <is>
          <t>Direct</t>
        </is>
      </c>
      <c r="E260" t="n">
        <v>9</v>
      </c>
      <c r="F260" s="19" t="n">
        <v>801</v>
      </c>
    </row>
    <row r="261">
      <c r="A261" s="18" t="n">
        <v>45568</v>
      </c>
      <c r="B261" t="inlineStr">
        <is>
          <t>East</t>
        </is>
      </c>
      <c r="C261" t="inlineStr">
        <is>
          <t>Beta</t>
        </is>
      </c>
      <c r="D261" t="inlineStr">
        <is>
          <t>Direct</t>
        </is>
      </c>
      <c r="E261" t="n">
        <v>43</v>
      </c>
      <c r="F261" s="19" t="n">
        <v>15007</v>
      </c>
    </row>
    <row r="262">
      <c r="A262" s="18" t="n">
        <v>45305</v>
      </c>
      <c r="B262" t="inlineStr">
        <is>
          <t>South</t>
        </is>
      </c>
      <c r="C262" t="inlineStr">
        <is>
          <t>Alpha</t>
        </is>
      </c>
      <c r="D262" t="inlineStr">
        <is>
          <t>Partner</t>
        </is>
      </c>
      <c r="E262" t="n">
        <v>16</v>
      </c>
      <c r="F262" s="19" t="n">
        <v>3184</v>
      </c>
    </row>
    <row r="263">
      <c r="A263" s="18" t="n">
        <v>45593</v>
      </c>
      <c r="B263" t="inlineStr">
        <is>
          <t>East</t>
        </is>
      </c>
      <c r="C263" t="inlineStr">
        <is>
          <t>Alpha</t>
        </is>
      </c>
      <c r="D263" t="inlineStr">
        <is>
          <t>Direct</t>
        </is>
      </c>
      <c r="E263" t="n">
        <v>17</v>
      </c>
      <c r="F263" s="19" t="n">
        <v>3383</v>
      </c>
    </row>
    <row r="264">
      <c r="A264" s="18" t="n">
        <v>45318</v>
      </c>
      <c r="B264" t="inlineStr">
        <is>
          <t>South</t>
        </is>
      </c>
      <c r="C264" t="inlineStr">
        <is>
          <t>Delta</t>
        </is>
      </c>
      <c r="D264" t="inlineStr">
        <is>
          <t>Online</t>
        </is>
      </c>
      <c r="E264" t="n">
        <v>8</v>
      </c>
      <c r="F264" s="19" t="n">
        <v>4792</v>
      </c>
    </row>
    <row r="265">
      <c r="A265" s="18" t="n">
        <v>45324</v>
      </c>
      <c r="B265" t="inlineStr">
        <is>
          <t>West</t>
        </is>
      </c>
      <c r="C265" t="inlineStr">
        <is>
          <t>Delta</t>
        </is>
      </c>
      <c r="D265" t="inlineStr">
        <is>
          <t>Partner</t>
        </is>
      </c>
      <c r="E265" t="n">
        <v>33</v>
      </c>
      <c r="F265" s="19" t="n">
        <v>19767</v>
      </c>
    </row>
    <row r="266">
      <c r="A266" s="18" t="n">
        <v>45595</v>
      </c>
      <c r="B266" t="inlineStr">
        <is>
          <t>North</t>
        </is>
      </c>
      <c r="C266" t="inlineStr">
        <is>
          <t>Delta</t>
        </is>
      </c>
      <c r="D266" t="inlineStr">
        <is>
          <t>Online</t>
        </is>
      </c>
      <c r="E266" t="n">
        <v>15</v>
      </c>
      <c r="F266" s="19" t="n">
        <v>8985</v>
      </c>
    </row>
    <row r="267">
      <c r="A267" s="18" t="n">
        <v>45606</v>
      </c>
      <c r="B267" t="inlineStr">
        <is>
          <t>North</t>
        </is>
      </c>
      <c r="C267" t="inlineStr">
        <is>
          <t>Gamma</t>
        </is>
      </c>
      <c r="D267" t="inlineStr">
        <is>
          <t>Partner</t>
        </is>
      </c>
      <c r="E267" t="n">
        <v>42</v>
      </c>
      <c r="F267" s="19" t="n">
        <v>3738</v>
      </c>
    </row>
    <row r="268">
      <c r="A268" s="18" t="n">
        <v>45307</v>
      </c>
      <c r="B268" t="inlineStr">
        <is>
          <t>North</t>
        </is>
      </c>
      <c r="C268" t="inlineStr">
        <is>
          <t>Delta</t>
        </is>
      </c>
      <c r="D268" t="inlineStr">
        <is>
          <t>Partner</t>
        </is>
      </c>
      <c r="E268" t="n">
        <v>28</v>
      </c>
      <c r="F268" s="19" t="n">
        <v>16772</v>
      </c>
    </row>
    <row r="269">
      <c r="A269" s="18" t="n">
        <v>45643</v>
      </c>
      <c r="B269" t="inlineStr">
        <is>
          <t>North</t>
        </is>
      </c>
      <c r="C269" t="inlineStr">
        <is>
          <t>Delta</t>
        </is>
      </c>
      <c r="D269" t="inlineStr">
        <is>
          <t>Online</t>
        </is>
      </c>
      <c r="E269" t="n">
        <v>29</v>
      </c>
      <c r="F269" s="19" t="n">
        <v>17371</v>
      </c>
    </row>
    <row r="270">
      <c r="A270" s="18" t="n">
        <v>45329</v>
      </c>
      <c r="B270" t="inlineStr">
        <is>
          <t>North</t>
        </is>
      </c>
      <c r="C270" t="inlineStr">
        <is>
          <t>Gamma</t>
        </is>
      </c>
      <c r="D270" t="inlineStr">
        <is>
          <t>Online</t>
        </is>
      </c>
      <c r="E270" t="n">
        <v>10</v>
      </c>
      <c r="F270" s="19" t="n">
        <v>890</v>
      </c>
    </row>
    <row r="271">
      <c r="A271" s="18" t="n">
        <v>45325</v>
      </c>
      <c r="B271" t="inlineStr">
        <is>
          <t>South</t>
        </is>
      </c>
      <c r="C271" t="inlineStr">
        <is>
          <t>Gamma</t>
        </is>
      </c>
      <c r="D271" t="inlineStr">
        <is>
          <t>Online</t>
        </is>
      </c>
      <c r="E271" t="n">
        <v>41</v>
      </c>
      <c r="F271" s="19" t="n">
        <v>3649</v>
      </c>
    </row>
    <row r="272">
      <c r="A272" s="18" t="n">
        <v>45591</v>
      </c>
      <c r="B272" t="inlineStr">
        <is>
          <t>East</t>
        </is>
      </c>
      <c r="C272" t="inlineStr">
        <is>
          <t>Delta</t>
        </is>
      </c>
      <c r="D272" t="inlineStr">
        <is>
          <t>Online</t>
        </is>
      </c>
      <c r="E272" t="n">
        <v>34</v>
      </c>
      <c r="F272" s="19" t="n">
        <v>20366</v>
      </c>
    </row>
    <row r="273">
      <c r="A273" s="18" t="n">
        <v>45442</v>
      </c>
      <c r="B273" t="inlineStr">
        <is>
          <t>West</t>
        </is>
      </c>
      <c r="C273" t="inlineStr">
        <is>
          <t>Delta</t>
        </is>
      </c>
      <c r="D273" t="inlineStr">
        <is>
          <t>Direct</t>
        </is>
      </c>
      <c r="E273" t="n">
        <v>45</v>
      </c>
      <c r="F273" s="19" t="n">
        <v>26955</v>
      </c>
    </row>
    <row r="274">
      <c r="A274" s="18" t="n">
        <v>45350</v>
      </c>
      <c r="B274" t="inlineStr">
        <is>
          <t>South</t>
        </is>
      </c>
      <c r="C274" t="inlineStr">
        <is>
          <t>Delta</t>
        </is>
      </c>
      <c r="D274" t="inlineStr">
        <is>
          <t>Partner</t>
        </is>
      </c>
      <c r="E274" t="n">
        <v>15</v>
      </c>
      <c r="F274" s="19" t="n">
        <v>8985</v>
      </c>
    </row>
    <row r="275">
      <c r="A275" s="18" t="n">
        <v>45503</v>
      </c>
      <c r="B275" t="inlineStr">
        <is>
          <t>East</t>
        </is>
      </c>
      <c r="C275" t="inlineStr">
        <is>
          <t>Delta</t>
        </is>
      </c>
      <c r="D275" t="inlineStr">
        <is>
          <t>Partner</t>
        </is>
      </c>
      <c r="E275" t="n">
        <v>27</v>
      </c>
      <c r="F275" s="19" t="n">
        <v>16173</v>
      </c>
    </row>
    <row r="276">
      <c r="A276" s="18" t="n">
        <v>45340</v>
      </c>
      <c r="B276" t="inlineStr">
        <is>
          <t>East</t>
        </is>
      </c>
      <c r="C276" t="inlineStr">
        <is>
          <t>Delta</t>
        </is>
      </c>
      <c r="D276" t="inlineStr">
        <is>
          <t>Partner</t>
        </is>
      </c>
      <c r="E276" t="n">
        <v>43</v>
      </c>
      <c r="F276" s="19" t="n">
        <v>25757</v>
      </c>
    </row>
    <row r="277">
      <c r="A277" s="18" t="n">
        <v>45422</v>
      </c>
      <c r="B277" t="inlineStr">
        <is>
          <t>East</t>
        </is>
      </c>
      <c r="C277" t="inlineStr">
        <is>
          <t>Beta</t>
        </is>
      </c>
      <c r="D277" t="inlineStr">
        <is>
          <t>Online</t>
        </is>
      </c>
      <c r="E277" t="n">
        <v>31</v>
      </c>
      <c r="F277" s="19" t="n">
        <v>10819</v>
      </c>
    </row>
    <row r="278">
      <c r="A278" s="18" t="n">
        <v>45326</v>
      </c>
      <c r="B278" t="inlineStr">
        <is>
          <t>North</t>
        </is>
      </c>
      <c r="C278" t="inlineStr">
        <is>
          <t>Alpha</t>
        </is>
      </c>
      <c r="D278" t="inlineStr">
        <is>
          <t>Direct</t>
        </is>
      </c>
      <c r="E278" t="n">
        <v>28</v>
      </c>
      <c r="F278" s="19" t="n">
        <v>5572</v>
      </c>
    </row>
    <row r="279">
      <c r="A279" s="18" t="n">
        <v>45341</v>
      </c>
      <c r="B279" t="inlineStr">
        <is>
          <t>East</t>
        </is>
      </c>
      <c r="C279" t="inlineStr">
        <is>
          <t>Beta</t>
        </is>
      </c>
      <c r="D279" t="inlineStr">
        <is>
          <t>Online</t>
        </is>
      </c>
      <c r="E279" t="n">
        <v>4</v>
      </c>
      <c r="F279" s="19" t="n">
        <v>1396</v>
      </c>
    </row>
    <row r="280">
      <c r="A280" s="18" t="n">
        <v>45592</v>
      </c>
      <c r="B280" t="inlineStr">
        <is>
          <t>East</t>
        </is>
      </c>
      <c r="C280" t="inlineStr">
        <is>
          <t>Alpha</t>
        </is>
      </c>
      <c r="D280" t="inlineStr">
        <is>
          <t>Partner</t>
        </is>
      </c>
      <c r="E280" t="n">
        <v>23</v>
      </c>
      <c r="F280" s="19" t="n">
        <v>4577</v>
      </c>
    </row>
    <row r="281">
      <c r="A281" s="18" t="n">
        <v>45632</v>
      </c>
      <c r="B281" t="inlineStr">
        <is>
          <t>West</t>
        </is>
      </c>
      <c r="C281" t="inlineStr">
        <is>
          <t>Alpha</t>
        </is>
      </c>
      <c r="D281" t="inlineStr">
        <is>
          <t>Partner</t>
        </is>
      </c>
      <c r="E281" t="n">
        <v>39</v>
      </c>
      <c r="F281" s="19" t="n">
        <v>7761</v>
      </c>
    </row>
    <row r="282">
      <c r="A282" s="18" t="n">
        <v>45451</v>
      </c>
      <c r="B282" t="inlineStr">
        <is>
          <t>East</t>
        </is>
      </c>
      <c r="C282" t="inlineStr">
        <is>
          <t>Alpha</t>
        </is>
      </c>
      <c r="D282" t="inlineStr">
        <is>
          <t>Online</t>
        </is>
      </c>
      <c r="E282" t="n">
        <v>33</v>
      </c>
      <c r="F282" s="19" t="n">
        <v>6567</v>
      </c>
    </row>
    <row r="283">
      <c r="A283" s="18" t="n">
        <v>45400</v>
      </c>
      <c r="B283" t="inlineStr">
        <is>
          <t>South</t>
        </is>
      </c>
      <c r="C283" t="inlineStr">
        <is>
          <t>Delta</t>
        </is>
      </c>
      <c r="D283" t="inlineStr">
        <is>
          <t>Direct</t>
        </is>
      </c>
      <c r="E283" t="n">
        <v>7</v>
      </c>
      <c r="F283" s="19" t="n">
        <v>4193</v>
      </c>
    </row>
    <row r="284">
      <c r="A284" s="18" t="n">
        <v>45471</v>
      </c>
      <c r="B284" t="inlineStr">
        <is>
          <t>East</t>
        </is>
      </c>
      <c r="C284" t="inlineStr">
        <is>
          <t>Alpha</t>
        </is>
      </c>
      <c r="D284" t="inlineStr">
        <is>
          <t>Partner</t>
        </is>
      </c>
      <c r="E284" t="n">
        <v>37</v>
      </c>
      <c r="F284" s="19" t="n">
        <v>7363</v>
      </c>
    </row>
    <row r="285">
      <c r="A285" s="18" t="n">
        <v>45407</v>
      </c>
      <c r="B285" t="inlineStr">
        <is>
          <t>West</t>
        </is>
      </c>
      <c r="C285" t="inlineStr">
        <is>
          <t>Alpha</t>
        </is>
      </c>
      <c r="D285" t="inlineStr">
        <is>
          <t>Online</t>
        </is>
      </c>
      <c r="E285" t="n">
        <v>43</v>
      </c>
      <c r="F285" s="19" t="n">
        <v>8557</v>
      </c>
    </row>
    <row r="286">
      <c r="A286" s="18" t="n">
        <v>45647</v>
      </c>
      <c r="B286" t="inlineStr">
        <is>
          <t>East</t>
        </is>
      </c>
      <c r="C286" t="inlineStr">
        <is>
          <t>Alpha</t>
        </is>
      </c>
      <c r="D286" t="inlineStr">
        <is>
          <t>Direct</t>
        </is>
      </c>
      <c r="E286" t="n">
        <v>18</v>
      </c>
      <c r="F286" s="19" t="n">
        <v>3582</v>
      </c>
    </row>
    <row r="287">
      <c r="A287" s="18" t="n">
        <v>45651</v>
      </c>
      <c r="B287" t="inlineStr">
        <is>
          <t>East</t>
        </is>
      </c>
      <c r="C287" t="inlineStr">
        <is>
          <t>Gamma</t>
        </is>
      </c>
      <c r="D287" t="inlineStr">
        <is>
          <t>Partner</t>
        </is>
      </c>
      <c r="E287" t="n">
        <v>1</v>
      </c>
      <c r="F287" s="19" t="n">
        <v>89</v>
      </c>
    </row>
    <row r="288">
      <c r="A288" s="18" t="n">
        <v>45384</v>
      </c>
      <c r="B288" t="inlineStr">
        <is>
          <t>South</t>
        </is>
      </c>
      <c r="C288" t="inlineStr">
        <is>
          <t>Delta</t>
        </is>
      </c>
      <c r="D288" t="inlineStr">
        <is>
          <t>Direct</t>
        </is>
      </c>
      <c r="E288" t="n">
        <v>10</v>
      </c>
      <c r="F288" s="19" t="n">
        <v>5990</v>
      </c>
    </row>
    <row r="289">
      <c r="A289" s="18" t="n">
        <v>45616</v>
      </c>
      <c r="B289" t="inlineStr">
        <is>
          <t>North</t>
        </is>
      </c>
      <c r="C289" t="inlineStr">
        <is>
          <t>Alpha</t>
        </is>
      </c>
      <c r="D289" t="inlineStr">
        <is>
          <t>Online</t>
        </is>
      </c>
      <c r="E289" t="n">
        <v>34</v>
      </c>
      <c r="F289" s="19" t="n">
        <v>6766</v>
      </c>
    </row>
    <row r="290">
      <c r="A290" s="18" t="n">
        <v>45402</v>
      </c>
      <c r="B290" t="inlineStr">
        <is>
          <t>West</t>
        </is>
      </c>
      <c r="C290" t="inlineStr">
        <is>
          <t>Delta</t>
        </is>
      </c>
      <c r="D290" t="inlineStr">
        <is>
          <t>Partner</t>
        </is>
      </c>
      <c r="E290" t="n">
        <v>22</v>
      </c>
      <c r="F290" s="19" t="n">
        <v>13178</v>
      </c>
    </row>
    <row r="291">
      <c r="A291" s="18" t="n">
        <v>45372</v>
      </c>
      <c r="B291" t="inlineStr">
        <is>
          <t>East</t>
        </is>
      </c>
      <c r="C291" t="inlineStr">
        <is>
          <t>Gamma</t>
        </is>
      </c>
      <c r="D291" t="inlineStr">
        <is>
          <t>Online</t>
        </is>
      </c>
      <c r="E291" t="n">
        <v>21</v>
      </c>
      <c r="F291" s="19" t="n">
        <v>1869</v>
      </c>
    </row>
    <row r="292">
      <c r="A292" s="18" t="n">
        <v>45582</v>
      </c>
      <c r="B292" t="inlineStr">
        <is>
          <t>North</t>
        </is>
      </c>
      <c r="C292" t="inlineStr">
        <is>
          <t>Alpha</t>
        </is>
      </c>
      <c r="D292" t="inlineStr">
        <is>
          <t>Direct</t>
        </is>
      </c>
      <c r="E292" t="n">
        <v>11</v>
      </c>
      <c r="F292" s="19" t="n">
        <v>2189</v>
      </c>
    </row>
    <row r="293">
      <c r="A293" s="18" t="n">
        <v>45608</v>
      </c>
      <c r="B293" t="inlineStr">
        <is>
          <t>North</t>
        </is>
      </c>
      <c r="C293" t="inlineStr">
        <is>
          <t>Alpha</t>
        </is>
      </c>
      <c r="D293" t="inlineStr">
        <is>
          <t>Partner</t>
        </is>
      </c>
      <c r="E293" t="n">
        <v>29</v>
      </c>
      <c r="F293" s="19" t="n">
        <v>5771</v>
      </c>
    </row>
    <row r="294">
      <c r="A294" s="18" t="n">
        <v>45630</v>
      </c>
      <c r="B294" t="inlineStr">
        <is>
          <t>West</t>
        </is>
      </c>
      <c r="C294" t="inlineStr">
        <is>
          <t>Delta</t>
        </is>
      </c>
      <c r="D294" t="inlineStr">
        <is>
          <t>Online</t>
        </is>
      </c>
      <c r="E294" t="n">
        <v>29</v>
      </c>
      <c r="F294" s="19" t="n">
        <v>17371</v>
      </c>
    </row>
    <row r="295">
      <c r="A295" s="18" t="n">
        <v>45504</v>
      </c>
      <c r="B295" t="inlineStr">
        <is>
          <t>East</t>
        </is>
      </c>
      <c r="C295" t="inlineStr">
        <is>
          <t>Beta</t>
        </is>
      </c>
      <c r="D295" t="inlineStr">
        <is>
          <t>Online</t>
        </is>
      </c>
      <c r="E295" t="n">
        <v>8</v>
      </c>
      <c r="F295" s="19" t="n">
        <v>2792</v>
      </c>
    </row>
    <row r="296">
      <c r="A296" s="18" t="n">
        <v>45468</v>
      </c>
      <c r="B296" t="inlineStr">
        <is>
          <t>West</t>
        </is>
      </c>
      <c r="C296" t="inlineStr">
        <is>
          <t>Alpha</t>
        </is>
      </c>
      <c r="D296" t="inlineStr">
        <is>
          <t>Partner</t>
        </is>
      </c>
      <c r="E296" t="n">
        <v>44</v>
      </c>
      <c r="F296" s="19" t="n">
        <v>8756</v>
      </c>
    </row>
    <row r="297">
      <c r="A297" s="18" t="n">
        <v>45639</v>
      </c>
      <c r="B297" t="inlineStr">
        <is>
          <t>West</t>
        </is>
      </c>
      <c r="C297" t="inlineStr">
        <is>
          <t>Gamma</t>
        </is>
      </c>
      <c r="D297" t="inlineStr">
        <is>
          <t>Direct</t>
        </is>
      </c>
      <c r="E297" t="n">
        <v>15</v>
      </c>
      <c r="F297" s="19" t="n">
        <v>1335</v>
      </c>
    </row>
    <row r="298">
      <c r="A298" s="18" t="n">
        <v>45494</v>
      </c>
      <c r="B298" t="inlineStr">
        <is>
          <t>North</t>
        </is>
      </c>
      <c r="C298" t="inlineStr">
        <is>
          <t>Alpha</t>
        </is>
      </c>
      <c r="D298" t="inlineStr">
        <is>
          <t>Direct</t>
        </is>
      </c>
      <c r="E298" t="n">
        <v>20</v>
      </c>
      <c r="F298" s="19" t="n">
        <v>3980</v>
      </c>
    </row>
    <row r="299">
      <c r="A299" s="18" t="n">
        <v>45400</v>
      </c>
      <c r="B299" t="inlineStr">
        <is>
          <t>South</t>
        </is>
      </c>
      <c r="C299" t="inlineStr">
        <is>
          <t>Gamma</t>
        </is>
      </c>
      <c r="D299" t="inlineStr">
        <is>
          <t>Partner</t>
        </is>
      </c>
      <c r="E299" t="n">
        <v>21</v>
      </c>
      <c r="F299" s="19" t="n">
        <v>1869</v>
      </c>
    </row>
    <row r="300">
      <c r="A300" s="18" t="n">
        <v>45353</v>
      </c>
      <c r="B300" t="inlineStr">
        <is>
          <t>North</t>
        </is>
      </c>
      <c r="C300" t="inlineStr">
        <is>
          <t>Delta</t>
        </is>
      </c>
      <c r="D300" t="inlineStr">
        <is>
          <t>Online</t>
        </is>
      </c>
      <c r="E300" t="n">
        <v>28</v>
      </c>
      <c r="F300" s="19" t="n">
        <v>16772</v>
      </c>
    </row>
    <row r="301">
      <c r="A301" s="18" t="n">
        <v>45381</v>
      </c>
      <c r="B301" t="inlineStr">
        <is>
          <t>South</t>
        </is>
      </c>
      <c r="C301" t="inlineStr">
        <is>
          <t>Delta</t>
        </is>
      </c>
      <c r="D301" t="inlineStr">
        <is>
          <t>Online</t>
        </is>
      </c>
      <c r="E301" t="n">
        <v>46</v>
      </c>
      <c r="F301" s="19" t="n">
        <v>27554</v>
      </c>
    </row>
    <row r="302">
      <c r="A302" s="18" t="n">
        <v>45409</v>
      </c>
      <c r="B302" t="inlineStr">
        <is>
          <t>East</t>
        </is>
      </c>
      <c r="C302" t="inlineStr">
        <is>
          <t>Alpha</t>
        </is>
      </c>
      <c r="D302" t="inlineStr">
        <is>
          <t>Partner</t>
        </is>
      </c>
      <c r="E302" t="n">
        <v>48</v>
      </c>
      <c r="F302" s="19" t="n">
        <v>9552</v>
      </c>
    </row>
    <row r="303">
      <c r="A303" s="18" t="n">
        <v>45313</v>
      </c>
      <c r="B303" t="inlineStr">
        <is>
          <t>West</t>
        </is>
      </c>
      <c r="C303" t="inlineStr">
        <is>
          <t>Alpha</t>
        </is>
      </c>
      <c r="D303" t="inlineStr">
        <is>
          <t>Partner</t>
        </is>
      </c>
      <c r="E303" t="n">
        <v>5</v>
      </c>
      <c r="F303" s="19" t="n">
        <v>995</v>
      </c>
    </row>
    <row r="304">
      <c r="A304" s="18" t="n">
        <v>45452</v>
      </c>
      <c r="B304" t="inlineStr">
        <is>
          <t>West</t>
        </is>
      </c>
      <c r="C304" t="inlineStr">
        <is>
          <t>Delta</t>
        </is>
      </c>
      <c r="D304" t="inlineStr">
        <is>
          <t>Online</t>
        </is>
      </c>
      <c r="E304" t="n">
        <v>41</v>
      </c>
      <c r="F304" s="19" t="n">
        <v>24559</v>
      </c>
    </row>
    <row r="305">
      <c r="A305" s="18" t="n">
        <v>45505</v>
      </c>
      <c r="B305" t="inlineStr">
        <is>
          <t>East</t>
        </is>
      </c>
      <c r="C305" t="inlineStr">
        <is>
          <t>Alpha</t>
        </is>
      </c>
      <c r="D305" t="inlineStr">
        <is>
          <t>Partner</t>
        </is>
      </c>
      <c r="E305" t="n">
        <v>2</v>
      </c>
      <c r="F305" s="19" t="n">
        <v>398</v>
      </c>
    </row>
    <row r="306">
      <c r="A306" s="18" t="n">
        <v>45458</v>
      </c>
      <c r="B306" t="inlineStr">
        <is>
          <t>South</t>
        </is>
      </c>
      <c r="C306" t="inlineStr">
        <is>
          <t>Delta</t>
        </is>
      </c>
      <c r="D306" t="inlineStr">
        <is>
          <t>Online</t>
        </is>
      </c>
      <c r="E306" t="n">
        <v>24</v>
      </c>
      <c r="F306" s="19" t="n">
        <v>14376</v>
      </c>
    </row>
    <row r="307">
      <c r="A307" s="18" t="n">
        <v>45337</v>
      </c>
      <c r="B307" t="inlineStr">
        <is>
          <t>West</t>
        </is>
      </c>
      <c r="C307" t="inlineStr">
        <is>
          <t>Alpha</t>
        </is>
      </c>
      <c r="D307" t="inlineStr">
        <is>
          <t>Direct</t>
        </is>
      </c>
      <c r="E307" t="n">
        <v>28</v>
      </c>
      <c r="F307" s="19" t="n">
        <v>5572</v>
      </c>
    </row>
    <row r="308">
      <c r="A308" s="18" t="n">
        <v>45593</v>
      </c>
      <c r="B308" t="inlineStr">
        <is>
          <t>West</t>
        </is>
      </c>
      <c r="C308" t="inlineStr">
        <is>
          <t>Alpha</t>
        </is>
      </c>
      <c r="D308" t="inlineStr">
        <is>
          <t>Partner</t>
        </is>
      </c>
      <c r="E308" t="n">
        <v>20</v>
      </c>
      <c r="F308" s="19" t="n">
        <v>3980</v>
      </c>
    </row>
    <row r="309">
      <c r="A309" s="18" t="n">
        <v>45465</v>
      </c>
      <c r="B309" t="inlineStr">
        <is>
          <t>South</t>
        </is>
      </c>
      <c r="C309" t="inlineStr">
        <is>
          <t>Gamma</t>
        </is>
      </c>
      <c r="D309" t="inlineStr">
        <is>
          <t>Direct</t>
        </is>
      </c>
      <c r="E309" t="n">
        <v>5</v>
      </c>
      <c r="F309" s="19" t="n">
        <v>445</v>
      </c>
    </row>
    <row r="310">
      <c r="A310" s="18" t="n">
        <v>45553</v>
      </c>
      <c r="B310" t="inlineStr">
        <is>
          <t>North</t>
        </is>
      </c>
      <c r="C310" t="inlineStr">
        <is>
          <t>Beta</t>
        </is>
      </c>
      <c r="D310" t="inlineStr">
        <is>
          <t>Partner</t>
        </is>
      </c>
      <c r="E310" t="n">
        <v>23</v>
      </c>
      <c r="F310" s="19" t="n">
        <v>8027</v>
      </c>
    </row>
    <row r="311">
      <c r="A311" s="18" t="n">
        <v>45622</v>
      </c>
      <c r="B311" t="inlineStr">
        <is>
          <t>South</t>
        </is>
      </c>
      <c r="C311" t="inlineStr">
        <is>
          <t>Beta</t>
        </is>
      </c>
      <c r="D311" t="inlineStr">
        <is>
          <t>Direct</t>
        </is>
      </c>
      <c r="E311" t="n">
        <v>10</v>
      </c>
      <c r="F311" s="19" t="n">
        <v>3490</v>
      </c>
    </row>
    <row r="312">
      <c r="A312" s="18" t="n">
        <v>45423</v>
      </c>
      <c r="B312" t="inlineStr">
        <is>
          <t>South</t>
        </is>
      </c>
      <c r="C312" t="inlineStr">
        <is>
          <t>Beta</t>
        </is>
      </c>
      <c r="D312" t="inlineStr">
        <is>
          <t>Online</t>
        </is>
      </c>
      <c r="E312" t="n">
        <v>10</v>
      </c>
      <c r="F312" s="19" t="n">
        <v>3490</v>
      </c>
    </row>
    <row r="313">
      <c r="A313" s="18" t="n">
        <v>45627</v>
      </c>
      <c r="B313" t="inlineStr">
        <is>
          <t>North</t>
        </is>
      </c>
      <c r="C313" t="inlineStr">
        <is>
          <t>Beta</t>
        </is>
      </c>
      <c r="D313" t="inlineStr">
        <is>
          <t>Online</t>
        </is>
      </c>
      <c r="E313" t="n">
        <v>32</v>
      </c>
      <c r="F313" s="19" t="n">
        <v>11168</v>
      </c>
    </row>
    <row r="314">
      <c r="A314" s="18" t="n">
        <v>45529</v>
      </c>
      <c r="B314" t="inlineStr">
        <is>
          <t>West</t>
        </is>
      </c>
      <c r="C314" t="inlineStr">
        <is>
          <t>Gamma</t>
        </is>
      </c>
      <c r="D314" t="inlineStr">
        <is>
          <t>Online</t>
        </is>
      </c>
      <c r="E314" t="n">
        <v>21</v>
      </c>
      <c r="F314" s="19" t="n">
        <v>1869</v>
      </c>
    </row>
    <row r="315">
      <c r="A315" s="18" t="n">
        <v>45369</v>
      </c>
      <c r="B315" t="inlineStr">
        <is>
          <t>West</t>
        </is>
      </c>
      <c r="C315" t="inlineStr">
        <is>
          <t>Alpha</t>
        </is>
      </c>
      <c r="D315" t="inlineStr">
        <is>
          <t>Partner</t>
        </is>
      </c>
      <c r="E315" t="n">
        <v>29</v>
      </c>
      <c r="F315" s="19" t="n">
        <v>5771</v>
      </c>
    </row>
    <row r="316">
      <c r="A316" s="18" t="n">
        <v>45615</v>
      </c>
      <c r="B316" t="inlineStr">
        <is>
          <t>East</t>
        </is>
      </c>
      <c r="C316" t="inlineStr">
        <is>
          <t>Gamma</t>
        </is>
      </c>
      <c r="D316" t="inlineStr">
        <is>
          <t>Online</t>
        </is>
      </c>
      <c r="E316" t="n">
        <v>4</v>
      </c>
      <c r="F316" s="19" t="n">
        <v>356</v>
      </c>
    </row>
    <row r="317">
      <c r="A317" s="18" t="n">
        <v>45472</v>
      </c>
      <c r="B317" t="inlineStr">
        <is>
          <t>North</t>
        </is>
      </c>
      <c r="C317" t="inlineStr">
        <is>
          <t>Gamma</t>
        </is>
      </c>
      <c r="D317" t="inlineStr">
        <is>
          <t>Partner</t>
        </is>
      </c>
      <c r="E317" t="n">
        <v>29</v>
      </c>
      <c r="F317" s="19" t="n">
        <v>2581</v>
      </c>
    </row>
    <row r="318">
      <c r="A318" s="18" t="n">
        <v>45311</v>
      </c>
      <c r="B318" t="inlineStr">
        <is>
          <t>North</t>
        </is>
      </c>
      <c r="C318" t="inlineStr">
        <is>
          <t>Gamma</t>
        </is>
      </c>
      <c r="D318" t="inlineStr">
        <is>
          <t>Partner</t>
        </is>
      </c>
      <c r="E318" t="n">
        <v>5</v>
      </c>
      <c r="F318" s="19" t="n">
        <v>445</v>
      </c>
    </row>
    <row r="319">
      <c r="A319" s="18" t="n">
        <v>45622</v>
      </c>
      <c r="B319" t="inlineStr">
        <is>
          <t>North</t>
        </is>
      </c>
      <c r="C319" t="inlineStr">
        <is>
          <t>Delta</t>
        </is>
      </c>
      <c r="D319" t="inlineStr">
        <is>
          <t>Partner</t>
        </is>
      </c>
      <c r="E319" t="n">
        <v>38</v>
      </c>
      <c r="F319" s="19" t="n">
        <v>22762</v>
      </c>
    </row>
    <row r="320">
      <c r="A320" s="18" t="n">
        <v>45575</v>
      </c>
      <c r="B320" t="inlineStr">
        <is>
          <t>North</t>
        </is>
      </c>
      <c r="C320" t="inlineStr">
        <is>
          <t>Delta</t>
        </is>
      </c>
      <c r="D320" t="inlineStr">
        <is>
          <t>Online</t>
        </is>
      </c>
      <c r="E320" t="n">
        <v>42</v>
      </c>
      <c r="F320" s="19" t="n">
        <v>25158</v>
      </c>
    </row>
    <row r="321">
      <c r="A321" s="18" t="n">
        <v>45388</v>
      </c>
      <c r="B321" t="inlineStr">
        <is>
          <t>East</t>
        </is>
      </c>
      <c r="C321" t="inlineStr">
        <is>
          <t>Delta</t>
        </is>
      </c>
      <c r="D321" t="inlineStr">
        <is>
          <t>Online</t>
        </is>
      </c>
      <c r="E321" t="n">
        <v>10</v>
      </c>
      <c r="F321" s="19" t="n">
        <v>5990</v>
      </c>
    </row>
    <row r="322">
      <c r="A322" s="18" t="n">
        <v>45323</v>
      </c>
      <c r="B322" t="inlineStr">
        <is>
          <t>West</t>
        </is>
      </c>
      <c r="C322" t="inlineStr">
        <is>
          <t>Alpha</t>
        </is>
      </c>
      <c r="D322" t="inlineStr">
        <is>
          <t>Partner</t>
        </is>
      </c>
      <c r="E322" t="n">
        <v>46</v>
      </c>
      <c r="F322" s="19" t="n">
        <v>9154</v>
      </c>
    </row>
    <row r="323">
      <c r="A323" s="18" t="n">
        <v>45335</v>
      </c>
      <c r="B323" t="inlineStr">
        <is>
          <t>South</t>
        </is>
      </c>
      <c r="C323" t="inlineStr">
        <is>
          <t>Alpha</t>
        </is>
      </c>
      <c r="D323" t="inlineStr">
        <is>
          <t>Direct</t>
        </is>
      </c>
      <c r="E323" t="n">
        <v>46</v>
      </c>
      <c r="F323" s="19" t="n">
        <v>9154</v>
      </c>
    </row>
    <row r="324">
      <c r="A324" s="18" t="n">
        <v>45516</v>
      </c>
      <c r="B324" t="inlineStr">
        <is>
          <t>West</t>
        </is>
      </c>
      <c r="C324" t="inlineStr">
        <is>
          <t>Beta</t>
        </is>
      </c>
      <c r="D324" t="inlineStr">
        <is>
          <t>Partner</t>
        </is>
      </c>
      <c r="E324" t="n">
        <v>24</v>
      </c>
      <c r="F324" s="19" t="n">
        <v>8376</v>
      </c>
    </row>
    <row r="325">
      <c r="A325" s="18" t="n">
        <v>45436</v>
      </c>
      <c r="B325" t="inlineStr">
        <is>
          <t>West</t>
        </is>
      </c>
      <c r="C325" t="inlineStr">
        <is>
          <t>Delta</t>
        </is>
      </c>
      <c r="D325" t="inlineStr">
        <is>
          <t>Partner</t>
        </is>
      </c>
      <c r="E325" t="n">
        <v>44</v>
      </c>
      <c r="F325" s="19" t="n">
        <v>26356</v>
      </c>
    </row>
    <row r="326">
      <c r="A326" s="18" t="n">
        <v>45598</v>
      </c>
      <c r="B326" t="inlineStr">
        <is>
          <t>North</t>
        </is>
      </c>
      <c r="C326" t="inlineStr">
        <is>
          <t>Gamma</t>
        </is>
      </c>
      <c r="D326" t="inlineStr">
        <is>
          <t>Direct</t>
        </is>
      </c>
      <c r="E326" t="n">
        <v>22</v>
      </c>
      <c r="F326" s="19" t="n">
        <v>1958</v>
      </c>
    </row>
    <row r="327">
      <c r="A327" s="18" t="n">
        <v>45340</v>
      </c>
      <c r="B327" t="inlineStr">
        <is>
          <t>West</t>
        </is>
      </c>
      <c r="C327" t="inlineStr">
        <is>
          <t>Gamma</t>
        </is>
      </c>
      <c r="D327" t="inlineStr">
        <is>
          <t>Partner</t>
        </is>
      </c>
      <c r="E327" t="n">
        <v>47</v>
      </c>
      <c r="F327" s="19" t="n">
        <v>4183</v>
      </c>
    </row>
    <row r="328">
      <c r="A328" s="18" t="n">
        <v>45628</v>
      </c>
      <c r="B328" t="inlineStr">
        <is>
          <t>South</t>
        </is>
      </c>
      <c r="C328" t="inlineStr">
        <is>
          <t>Gamma</t>
        </is>
      </c>
      <c r="D328" t="inlineStr">
        <is>
          <t>Direct</t>
        </is>
      </c>
      <c r="E328" t="n">
        <v>38</v>
      </c>
      <c r="F328" s="19" t="n">
        <v>3382</v>
      </c>
    </row>
    <row r="329">
      <c r="A329" s="18" t="n">
        <v>45631</v>
      </c>
      <c r="B329" t="inlineStr">
        <is>
          <t>South</t>
        </is>
      </c>
      <c r="C329" t="inlineStr">
        <is>
          <t>Gamma</t>
        </is>
      </c>
      <c r="D329" t="inlineStr">
        <is>
          <t>Partner</t>
        </is>
      </c>
      <c r="E329" t="n">
        <v>42</v>
      </c>
      <c r="F329" s="19" t="n">
        <v>3738</v>
      </c>
    </row>
    <row r="330">
      <c r="A330" s="18" t="n">
        <v>45649</v>
      </c>
      <c r="B330" t="inlineStr">
        <is>
          <t>West</t>
        </is>
      </c>
      <c r="C330" t="inlineStr">
        <is>
          <t>Beta</t>
        </is>
      </c>
      <c r="D330" t="inlineStr">
        <is>
          <t>Online</t>
        </is>
      </c>
      <c r="E330" t="n">
        <v>46</v>
      </c>
      <c r="F330" s="19" t="n">
        <v>16054</v>
      </c>
    </row>
    <row r="331">
      <c r="A331" s="18" t="n">
        <v>45335</v>
      </c>
      <c r="B331" t="inlineStr">
        <is>
          <t>East</t>
        </is>
      </c>
      <c r="C331" t="inlineStr">
        <is>
          <t>Delta</t>
        </is>
      </c>
      <c r="D331" t="inlineStr">
        <is>
          <t>Online</t>
        </is>
      </c>
      <c r="E331" t="n">
        <v>22</v>
      </c>
      <c r="F331" s="19" t="n">
        <v>13178</v>
      </c>
    </row>
    <row r="332">
      <c r="A332" s="18" t="n">
        <v>45357</v>
      </c>
      <c r="B332" t="inlineStr">
        <is>
          <t>North</t>
        </is>
      </c>
      <c r="C332" t="inlineStr">
        <is>
          <t>Delta</t>
        </is>
      </c>
      <c r="D332" t="inlineStr">
        <is>
          <t>Online</t>
        </is>
      </c>
      <c r="E332" t="n">
        <v>24</v>
      </c>
      <c r="F332" s="19" t="n">
        <v>14376</v>
      </c>
    </row>
    <row r="333">
      <c r="A333" s="18" t="n">
        <v>45301</v>
      </c>
      <c r="B333" t="inlineStr">
        <is>
          <t>East</t>
        </is>
      </c>
      <c r="C333" t="inlineStr">
        <is>
          <t>Gamma</t>
        </is>
      </c>
      <c r="D333" t="inlineStr">
        <is>
          <t>Direct</t>
        </is>
      </c>
      <c r="E333" t="n">
        <v>14</v>
      </c>
      <c r="F333" s="19" t="n">
        <v>1246</v>
      </c>
    </row>
    <row r="334">
      <c r="A334" s="18" t="n">
        <v>45466</v>
      </c>
      <c r="B334" t="inlineStr">
        <is>
          <t>West</t>
        </is>
      </c>
      <c r="C334" t="inlineStr">
        <is>
          <t>Beta</t>
        </is>
      </c>
      <c r="D334" t="inlineStr">
        <is>
          <t>Direct</t>
        </is>
      </c>
      <c r="E334" t="n">
        <v>9</v>
      </c>
      <c r="F334" s="19" t="n">
        <v>3141</v>
      </c>
    </row>
    <row r="335">
      <c r="A335" s="18" t="n">
        <v>45371</v>
      </c>
      <c r="B335" t="inlineStr">
        <is>
          <t>North</t>
        </is>
      </c>
      <c r="C335" t="inlineStr">
        <is>
          <t>Gamma</t>
        </is>
      </c>
      <c r="D335" t="inlineStr">
        <is>
          <t>Direct</t>
        </is>
      </c>
      <c r="E335" t="n">
        <v>33</v>
      </c>
      <c r="F335" s="19" t="n">
        <v>2937</v>
      </c>
    </row>
    <row r="336">
      <c r="A336" s="18" t="n">
        <v>45568</v>
      </c>
      <c r="B336" t="inlineStr">
        <is>
          <t>North</t>
        </is>
      </c>
      <c r="C336" t="inlineStr">
        <is>
          <t>Gamma</t>
        </is>
      </c>
      <c r="D336" t="inlineStr">
        <is>
          <t>Online</t>
        </is>
      </c>
      <c r="E336" t="n">
        <v>9</v>
      </c>
      <c r="F336" s="19" t="n">
        <v>801</v>
      </c>
    </row>
    <row r="337">
      <c r="A337" s="18" t="n">
        <v>45597</v>
      </c>
      <c r="B337" t="inlineStr">
        <is>
          <t>West</t>
        </is>
      </c>
      <c r="C337" t="inlineStr">
        <is>
          <t>Beta</t>
        </is>
      </c>
      <c r="D337" t="inlineStr">
        <is>
          <t>Direct</t>
        </is>
      </c>
      <c r="E337" t="n">
        <v>12</v>
      </c>
      <c r="F337" s="19" t="n">
        <v>4188</v>
      </c>
    </row>
    <row r="338">
      <c r="A338" s="18" t="n">
        <v>45646</v>
      </c>
      <c r="B338" t="inlineStr">
        <is>
          <t>South</t>
        </is>
      </c>
      <c r="C338" t="inlineStr">
        <is>
          <t>Delta</t>
        </is>
      </c>
      <c r="D338" t="inlineStr">
        <is>
          <t>Direct</t>
        </is>
      </c>
      <c r="E338" t="n">
        <v>27</v>
      </c>
      <c r="F338" s="19" t="n">
        <v>16173</v>
      </c>
    </row>
    <row r="339">
      <c r="A339" s="18" t="n">
        <v>45478</v>
      </c>
      <c r="B339" t="inlineStr">
        <is>
          <t>South</t>
        </is>
      </c>
      <c r="C339" t="inlineStr">
        <is>
          <t>Delta</t>
        </is>
      </c>
      <c r="D339" t="inlineStr">
        <is>
          <t>Online</t>
        </is>
      </c>
      <c r="E339" t="n">
        <v>19</v>
      </c>
      <c r="F339" s="19" t="n">
        <v>11381</v>
      </c>
    </row>
    <row r="340">
      <c r="A340" s="18" t="n">
        <v>45521</v>
      </c>
      <c r="B340" t="inlineStr">
        <is>
          <t>South</t>
        </is>
      </c>
      <c r="C340" t="inlineStr">
        <is>
          <t>Beta</t>
        </is>
      </c>
      <c r="D340" t="inlineStr">
        <is>
          <t>Partner</t>
        </is>
      </c>
      <c r="E340" t="n">
        <v>31</v>
      </c>
      <c r="F340" s="19" t="n">
        <v>10819</v>
      </c>
    </row>
    <row r="341">
      <c r="A341" s="18" t="n">
        <v>45391</v>
      </c>
      <c r="B341" t="inlineStr">
        <is>
          <t>East</t>
        </is>
      </c>
      <c r="C341" t="inlineStr">
        <is>
          <t>Delta</t>
        </is>
      </c>
      <c r="D341" t="inlineStr">
        <is>
          <t>Partner</t>
        </is>
      </c>
      <c r="E341" t="n">
        <v>50</v>
      </c>
      <c r="F341" s="19" t="n">
        <v>29950</v>
      </c>
    </row>
    <row r="342">
      <c r="A342" s="18" t="n">
        <v>45436</v>
      </c>
      <c r="B342" t="inlineStr">
        <is>
          <t>West</t>
        </is>
      </c>
      <c r="C342" t="inlineStr">
        <is>
          <t>Delta</t>
        </is>
      </c>
      <c r="D342" t="inlineStr">
        <is>
          <t>Direct</t>
        </is>
      </c>
      <c r="E342" t="n">
        <v>13</v>
      </c>
      <c r="F342" s="19" t="n">
        <v>7787</v>
      </c>
    </row>
    <row r="343">
      <c r="A343" s="18" t="n">
        <v>45601</v>
      </c>
      <c r="B343" t="inlineStr">
        <is>
          <t>South</t>
        </is>
      </c>
      <c r="C343" t="inlineStr">
        <is>
          <t>Gamma</t>
        </is>
      </c>
      <c r="D343" t="inlineStr">
        <is>
          <t>Direct</t>
        </is>
      </c>
      <c r="E343" t="n">
        <v>42</v>
      </c>
      <c r="F343" s="19" t="n">
        <v>3738</v>
      </c>
    </row>
    <row r="344">
      <c r="A344" s="18" t="n">
        <v>45538</v>
      </c>
      <c r="B344" t="inlineStr">
        <is>
          <t>East</t>
        </is>
      </c>
      <c r="C344" t="inlineStr">
        <is>
          <t>Alpha</t>
        </is>
      </c>
      <c r="D344" t="inlineStr">
        <is>
          <t>Online</t>
        </is>
      </c>
      <c r="E344" t="n">
        <v>34</v>
      </c>
      <c r="F344" s="19" t="n">
        <v>6766</v>
      </c>
    </row>
    <row r="345">
      <c r="A345" s="18" t="n">
        <v>45355</v>
      </c>
      <c r="B345" t="inlineStr">
        <is>
          <t>East</t>
        </is>
      </c>
      <c r="C345" t="inlineStr">
        <is>
          <t>Alpha</t>
        </is>
      </c>
      <c r="D345" t="inlineStr">
        <is>
          <t>Direct</t>
        </is>
      </c>
      <c r="E345" t="n">
        <v>18</v>
      </c>
      <c r="F345" s="19" t="n">
        <v>3582</v>
      </c>
    </row>
    <row r="346">
      <c r="A346" s="18" t="n">
        <v>45522</v>
      </c>
      <c r="B346" t="inlineStr">
        <is>
          <t>South</t>
        </is>
      </c>
      <c r="C346" t="inlineStr">
        <is>
          <t>Delta</t>
        </is>
      </c>
      <c r="D346" t="inlineStr">
        <is>
          <t>Direct</t>
        </is>
      </c>
      <c r="E346" t="n">
        <v>15</v>
      </c>
      <c r="F346" s="19" t="n">
        <v>8985</v>
      </c>
    </row>
    <row r="347">
      <c r="A347" s="18" t="n">
        <v>45522</v>
      </c>
      <c r="B347" t="inlineStr">
        <is>
          <t>East</t>
        </is>
      </c>
      <c r="C347" t="inlineStr">
        <is>
          <t>Alpha</t>
        </is>
      </c>
      <c r="D347" t="inlineStr">
        <is>
          <t>Partner</t>
        </is>
      </c>
      <c r="E347" t="n">
        <v>4</v>
      </c>
      <c r="F347" s="19" t="n">
        <v>796</v>
      </c>
    </row>
    <row r="348">
      <c r="A348" s="18" t="n">
        <v>45494</v>
      </c>
      <c r="B348" t="inlineStr">
        <is>
          <t>East</t>
        </is>
      </c>
      <c r="C348" t="inlineStr">
        <is>
          <t>Beta</t>
        </is>
      </c>
      <c r="D348" t="inlineStr">
        <is>
          <t>Partner</t>
        </is>
      </c>
      <c r="E348" t="n">
        <v>6</v>
      </c>
      <c r="F348" s="19" t="n">
        <v>2094</v>
      </c>
    </row>
    <row r="349">
      <c r="A349" s="18" t="n">
        <v>45483</v>
      </c>
      <c r="B349" t="inlineStr">
        <is>
          <t>South</t>
        </is>
      </c>
      <c r="C349" t="inlineStr">
        <is>
          <t>Alpha</t>
        </is>
      </c>
      <c r="D349" t="inlineStr">
        <is>
          <t>Partner</t>
        </is>
      </c>
      <c r="E349" t="n">
        <v>7</v>
      </c>
      <c r="F349" s="19" t="n">
        <v>1393</v>
      </c>
    </row>
    <row r="350">
      <c r="A350" s="18" t="n">
        <v>45657</v>
      </c>
      <c r="B350" t="inlineStr">
        <is>
          <t>East</t>
        </is>
      </c>
      <c r="C350" t="inlineStr">
        <is>
          <t>Beta</t>
        </is>
      </c>
      <c r="D350" t="inlineStr">
        <is>
          <t>Direct</t>
        </is>
      </c>
      <c r="E350" t="n">
        <v>3</v>
      </c>
      <c r="F350" s="19" t="n">
        <v>1047</v>
      </c>
    </row>
    <row r="351">
      <c r="A351" s="18" t="n">
        <v>45438</v>
      </c>
      <c r="B351" t="inlineStr">
        <is>
          <t>West</t>
        </is>
      </c>
      <c r="C351" t="inlineStr">
        <is>
          <t>Beta</t>
        </is>
      </c>
      <c r="D351" t="inlineStr">
        <is>
          <t>Online</t>
        </is>
      </c>
      <c r="E351" t="n">
        <v>31</v>
      </c>
      <c r="F351" s="19" t="n">
        <v>10819</v>
      </c>
    </row>
    <row r="352">
      <c r="A352" s="18" t="n">
        <v>45521</v>
      </c>
      <c r="B352" t="inlineStr">
        <is>
          <t>North</t>
        </is>
      </c>
      <c r="C352" t="inlineStr">
        <is>
          <t>Alpha</t>
        </is>
      </c>
      <c r="D352" t="inlineStr">
        <is>
          <t>Direct</t>
        </is>
      </c>
      <c r="E352" t="n">
        <v>17</v>
      </c>
      <c r="F352" s="19" t="n">
        <v>3383</v>
      </c>
    </row>
    <row r="353">
      <c r="A353" s="18" t="n">
        <v>45402</v>
      </c>
      <c r="B353" t="inlineStr">
        <is>
          <t>South</t>
        </is>
      </c>
      <c r="C353" t="inlineStr">
        <is>
          <t>Delta</t>
        </is>
      </c>
      <c r="D353" t="inlineStr">
        <is>
          <t>Direct</t>
        </is>
      </c>
      <c r="E353" t="n">
        <v>50</v>
      </c>
      <c r="F353" s="19" t="n">
        <v>29950</v>
      </c>
    </row>
    <row r="354">
      <c r="A354" s="18" t="n">
        <v>45439</v>
      </c>
      <c r="B354" t="inlineStr">
        <is>
          <t>South</t>
        </is>
      </c>
      <c r="C354" t="inlineStr">
        <is>
          <t>Gamma</t>
        </is>
      </c>
      <c r="D354" t="inlineStr">
        <is>
          <t>Direct</t>
        </is>
      </c>
      <c r="E354" t="n">
        <v>4</v>
      </c>
      <c r="F354" s="19" t="n">
        <v>356</v>
      </c>
    </row>
    <row r="355">
      <c r="A355" s="18" t="n">
        <v>45414</v>
      </c>
      <c r="B355" t="inlineStr">
        <is>
          <t>West</t>
        </is>
      </c>
      <c r="C355" t="inlineStr">
        <is>
          <t>Delta</t>
        </is>
      </c>
      <c r="D355" t="inlineStr">
        <is>
          <t>Direct</t>
        </is>
      </c>
      <c r="E355" t="n">
        <v>8</v>
      </c>
      <c r="F355" s="19" t="n">
        <v>4792</v>
      </c>
    </row>
    <row r="356">
      <c r="A356" s="18" t="n">
        <v>45547</v>
      </c>
      <c r="B356" t="inlineStr">
        <is>
          <t>North</t>
        </is>
      </c>
      <c r="C356" t="inlineStr">
        <is>
          <t>Beta</t>
        </is>
      </c>
      <c r="D356" t="inlineStr">
        <is>
          <t>Online</t>
        </is>
      </c>
      <c r="E356" t="n">
        <v>10</v>
      </c>
      <c r="F356" s="19" t="n">
        <v>3490</v>
      </c>
    </row>
    <row r="357">
      <c r="A357" s="18" t="n">
        <v>45441</v>
      </c>
      <c r="B357" t="inlineStr">
        <is>
          <t>West</t>
        </is>
      </c>
      <c r="C357" t="inlineStr">
        <is>
          <t>Alpha</t>
        </is>
      </c>
      <c r="D357" t="inlineStr">
        <is>
          <t>Online</t>
        </is>
      </c>
      <c r="E357" t="n">
        <v>23</v>
      </c>
      <c r="F357" s="19" t="n">
        <v>4577</v>
      </c>
    </row>
    <row r="358">
      <c r="A358" s="18" t="n">
        <v>45415</v>
      </c>
      <c r="B358" t="inlineStr">
        <is>
          <t>West</t>
        </is>
      </c>
      <c r="C358" t="inlineStr">
        <is>
          <t>Beta</t>
        </is>
      </c>
      <c r="D358" t="inlineStr">
        <is>
          <t>Online</t>
        </is>
      </c>
      <c r="E358" t="n">
        <v>43</v>
      </c>
      <c r="F358" s="19" t="n">
        <v>15007</v>
      </c>
    </row>
    <row r="359">
      <c r="A359" s="18" t="n">
        <v>45335</v>
      </c>
      <c r="B359" t="inlineStr">
        <is>
          <t>East</t>
        </is>
      </c>
      <c r="C359" t="inlineStr">
        <is>
          <t>Alpha</t>
        </is>
      </c>
      <c r="D359" t="inlineStr">
        <is>
          <t>Online</t>
        </is>
      </c>
      <c r="E359" t="n">
        <v>35</v>
      </c>
      <c r="F359" s="19" t="n">
        <v>6965</v>
      </c>
    </row>
    <row r="360">
      <c r="A360" s="18" t="n">
        <v>45551</v>
      </c>
      <c r="B360" t="inlineStr">
        <is>
          <t>North</t>
        </is>
      </c>
      <c r="C360" t="inlineStr">
        <is>
          <t>Delta</t>
        </is>
      </c>
      <c r="D360" t="inlineStr">
        <is>
          <t>Partner</t>
        </is>
      </c>
      <c r="E360" t="n">
        <v>3</v>
      </c>
      <c r="F360" s="19" t="n">
        <v>1797</v>
      </c>
    </row>
    <row r="361">
      <c r="A361" s="18" t="n">
        <v>45617</v>
      </c>
      <c r="B361" t="inlineStr">
        <is>
          <t>West</t>
        </is>
      </c>
      <c r="C361" t="inlineStr">
        <is>
          <t>Gamma</t>
        </is>
      </c>
      <c r="D361" t="inlineStr">
        <is>
          <t>Partner</t>
        </is>
      </c>
      <c r="E361" t="n">
        <v>48</v>
      </c>
      <c r="F361" s="19" t="n">
        <v>4272</v>
      </c>
    </row>
    <row r="362">
      <c r="A362" s="18" t="n">
        <v>45300</v>
      </c>
      <c r="B362" t="inlineStr">
        <is>
          <t>East</t>
        </is>
      </c>
      <c r="C362" t="inlineStr">
        <is>
          <t>Alpha</t>
        </is>
      </c>
      <c r="D362" t="inlineStr">
        <is>
          <t>Partner</t>
        </is>
      </c>
      <c r="E362" t="n">
        <v>16</v>
      </c>
      <c r="F362" s="19" t="n">
        <v>3184</v>
      </c>
    </row>
    <row r="363">
      <c r="A363" s="18" t="n">
        <v>45628</v>
      </c>
      <c r="B363" t="inlineStr">
        <is>
          <t>North</t>
        </is>
      </c>
      <c r="C363" t="inlineStr">
        <is>
          <t>Gamma</t>
        </is>
      </c>
      <c r="D363" t="inlineStr">
        <is>
          <t>Direct</t>
        </is>
      </c>
      <c r="E363" t="n">
        <v>3</v>
      </c>
      <c r="F363" s="19" t="n">
        <v>267</v>
      </c>
    </row>
    <row r="364">
      <c r="A364" s="18" t="n">
        <v>45472</v>
      </c>
      <c r="B364" t="inlineStr">
        <is>
          <t>East</t>
        </is>
      </c>
      <c r="C364" t="inlineStr">
        <is>
          <t>Beta</t>
        </is>
      </c>
      <c r="D364" t="inlineStr">
        <is>
          <t>Online</t>
        </is>
      </c>
      <c r="E364" t="n">
        <v>30</v>
      </c>
      <c r="F364" s="19" t="n">
        <v>10470</v>
      </c>
    </row>
    <row r="365">
      <c r="A365" s="18" t="n">
        <v>45648</v>
      </c>
      <c r="B365" t="inlineStr">
        <is>
          <t>West</t>
        </is>
      </c>
      <c r="C365" t="inlineStr">
        <is>
          <t>Beta</t>
        </is>
      </c>
      <c r="D365" t="inlineStr">
        <is>
          <t>Direct</t>
        </is>
      </c>
      <c r="E365" t="n">
        <v>5</v>
      </c>
      <c r="F365" s="19" t="n">
        <v>1745</v>
      </c>
    </row>
    <row r="366">
      <c r="A366" s="18" t="n">
        <v>45526</v>
      </c>
      <c r="B366" t="inlineStr">
        <is>
          <t>North</t>
        </is>
      </c>
      <c r="C366" t="inlineStr">
        <is>
          <t>Gamma</t>
        </is>
      </c>
      <c r="D366" t="inlineStr">
        <is>
          <t>Direct</t>
        </is>
      </c>
      <c r="E366" t="n">
        <v>3</v>
      </c>
      <c r="F366" s="19" t="n">
        <v>267</v>
      </c>
    </row>
    <row r="367">
      <c r="A367" s="18" t="n">
        <v>45394</v>
      </c>
      <c r="B367" t="inlineStr">
        <is>
          <t>North</t>
        </is>
      </c>
      <c r="C367" t="inlineStr">
        <is>
          <t>Gamma</t>
        </is>
      </c>
      <c r="D367" t="inlineStr">
        <is>
          <t>Partner</t>
        </is>
      </c>
      <c r="E367" t="n">
        <v>33</v>
      </c>
      <c r="F367" s="19" t="n">
        <v>2937</v>
      </c>
    </row>
    <row r="368">
      <c r="A368" s="18" t="n">
        <v>45495</v>
      </c>
      <c r="B368" t="inlineStr">
        <is>
          <t>West</t>
        </is>
      </c>
      <c r="C368" t="inlineStr">
        <is>
          <t>Gamma</t>
        </is>
      </c>
      <c r="D368" t="inlineStr">
        <is>
          <t>Direct</t>
        </is>
      </c>
      <c r="E368" t="n">
        <v>49</v>
      </c>
      <c r="F368" s="19" t="n">
        <v>4361</v>
      </c>
    </row>
    <row r="369">
      <c r="A369" s="18" t="n">
        <v>45623</v>
      </c>
      <c r="B369" t="inlineStr">
        <is>
          <t>South</t>
        </is>
      </c>
      <c r="C369" t="inlineStr">
        <is>
          <t>Gamma</t>
        </is>
      </c>
      <c r="D369" t="inlineStr">
        <is>
          <t>Partner</t>
        </is>
      </c>
      <c r="E369" t="n">
        <v>50</v>
      </c>
      <c r="F369" s="19" t="n">
        <v>4450</v>
      </c>
    </row>
    <row r="370">
      <c r="A370" s="18" t="n">
        <v>45316</v>
      </c>
      <c r="B370" t="inlineStr">
        <is>
          <t>East</t>
        </is>
      </c>
      <c r="C370" t="inlineStr">
        <is>
          <t>Gamma</t>
        </is>
      </c>
      <c r="D370" t="inlineStr">
        <is>
          <t>Direct</t>
        </is>
      </c>
      <c r="E370" t="n">
        <v>24</v>
      </c>
      <c r="F370" s="19" t="n">
        <v>2136</v>
      </c>
    </row>
    <row r="371">
      <c r="A371" s="18" t="n">
        <v>45515</v>
      </c>
      <c r="B371" t="inlineStr">
        <is>
          <t>West</t>
        </is>
      </c>
      <c r="C371" t="inlineStr">
        <is>
          <t>Delta</t>
        </is>
      </c>
      <c r="D371" t="inlineStr">
        <is>
          <t>Partner</t>
        </is>
      </c>
      <c r="E371" t="n">
        <v>22</v>
      </c>
      <c r="F371" s="19" t="n">
        <v>13178</v>
      </c>
    </row>
    <row r="372">
      <c r="A372" s="18" t="n">
        <v>45387</v>
      </c>
      <c r="B372" t="inlineStr">
        <is>
          <t>West</t>
        </is>
      </c>
      <c r="C372" t="inlineStr">
        <is>
          <t>Delta</t>
        </is>
      </c>
      <c r="D372" t="inlineStr">
        <is>
          <t>Partner</t>
        </is>
      </c>
      <c r="E372" t="n">
        <v>34</v>
      </c>
      <c r="F372" s="19" t="n">
        <v>20366</v>
      </c>
    </row>
    <row r="373">
      <c r="A373" s="18" t="n">
        <v>45428</v>
      </c>
      <c r="B373" t="inlineStr">
        <is>
          <t>North</t>
        </is>
      </c>
      <c r="C373" t="inlineStr">
        <is>
          <t>Delta</t>
        </is>
      </c>
      <c r="D373" t="inlineStr">
        <is>
          <t>Direct</t>
        </is>
      </c>
      <c r="E373" t="n">
        <v>28</v>
      </c>
      <c r="F373" s="19" t="n">
        <v>16772</v>
      </c>
    </row>
    <row r="374">
      <c r="A374" s="18" t="n">
        <v>45600</v>
      </c>
      <c r="B374" t="inlineStr">
        <is>
          <t>South</t>
        </is>
      </c>
      <c r="C374" t="inlineStr">
        <is>
          <t>Gamma</t>
        </is>
      </c>
      <c r="D374" t="inlineStr">
        <is>
          <t>Partner</t>
        </is>
      </c>
      <c r="E374" t="n">
        <v>7</v>
      </c>
      <c r="F374" s="19" t="n">
        <v>623</v>
      </c>
    </row>
    <row r="375">
      <c r="A375" s="18" t="n">
        <v>45332</v>
      </c>
      <c r="B375" t="inlineStr">
        <is>
          <t>East</t>
        </is>
      </c>
      <c r="C375" t="inlineStr">
        <is>
          <t>Gamma</t>
        </is>
      </c>
      <c r="D375" t="inlineStr">
        <is>
          <t>Partner</t>
        </is>
      </c>
      <c r="E375" t="n">
        <v>29</v>
      </c>
      <c r="F375" s="19" t="n">
        <v>2581</v>
      </c>
    </row>
    <row r="376">
      <c r="A376" s="18" t="n">
        <v>45600</v>
      </c>
      <c r="B376" t="inlineStr">
        <is>
          <t>West</t>
        </is>
      </c>
      <c r="C376" t="inlineStr">
        <is>
          <t>Beta</t>
        </is>
      </c>
      <c r="D376" t="inlineStr">
        <is>
          <t>Online</t>
        </is>
      </c>
      <c r="E376" t="n">
        <v>29</v>
      </c>
      <c r="F376" s="19" t="n">
        <v>10121</v>
      </c>
    </row>
    <row r="377">
      <c r="A377" s="18" t="n">
        <v>45471</v>
      </c>
      <c r="B377" t="inlineStr">
        <is>
          <t>West</t>
        </is>
      </c>
      <c r="C377" t="inlineStr">
        <is>
          <t>Alpha</t>
        </is>
      </c>
      <c r="D377" t="inlineStr">
        <is>
          <t>Online</t>
        </is>
      </c>
      <c r="E377" t="n">
        <v>23</v>
      </c>
      <c r="F377" s="19" t="n">
        <v>4577</v>
      </c>
    </row>
    <row r="378">
      <c r="A378" s="18" t="n">
        <v>45606</v>
      </c>
      <c r="B378" t="inlineStr">
        <is>
          <t>West</t>
        </is>
      </c>
      <c r="C378" t="inlineStr">
        <is>
          <t>Gamma</t>
        </is>
      </c>
      <c r="D378" t="inlineStr">
        <is>
          <t>Online</t>
        </is>
      </c>
      <c r="E378" t="n">
        <v>4</v>
      </c>
      <c r="F378" s="19" t="n">
        <v>356</v>
      </c>
    </row>
    <row r="379">
      <c r="A379" s="18" t="n">
        <v>45330</v>
      </c>
      <c r="B379" t="inlineStr">
        <is>
          <t>West</t>
        </is>
      </c>
      <c r="C379" t="inlineStr">
        <is>
          <t>Gamma</t>
        </is>
      </c>
      <c r="D379" t="inlineStr">
        <is>
          <t>Online</t>
        </is>
      </c>
      <c r="E379" t="n">
        <v>48</v>
      </c>
      <c r="F379" s="19" t="n">
        <v>4272</v>
      </c>
    </row>
    <row r="380">
      <c r="A380" s="18" t="n">
        <v>45639</v>
      </c>
      <c r="B380" t="inlineStr">
        <is>
          <t>South</t>
        </is>
      </c>
      <c r="C380" t="inlineStr">
        <is>
          <t>Alpha</t>
        </is>
      </c>
      <c r="D380" t="inlineStr">
        <is>
          <t>Direct</t>
        </is>
      </c>
      <c r="E380" t="n">
        <v>39</v>
      </c>
      <c r="F380" s="19" t="n">
        <v>7761</v>
      </c>
    </row>
    <row r="381">
      <c r="A381" s="18" t="n">
        <v>45639</v>
      </c>
      <c r="B381" t="inlineStr">
        <is>
          <t>West</t>
        </is>
      </c>
      <c r="C381" t="inlineStr">
        <is>
          <t>Alpha</t>
        </is>
      </c>
      <c r="D381" t="inlineStr">
        <is>
          <t>Direct</t>
        </is>
      </c>
      <c r="E381" t="n">
        <v>5</v>
      </c>
      <c r="F381" s="19" t="n">
        <v>995</v>
      </c>
    </row>
    <row r="382">
      <c r="A382" s="18" t="n">
        <v>45412</v>
      </c>
      <c r="B382" t="inlineStr">
        <is>
          <t>East</t>
        </is>
      </c>
      <c r="C382" t="inlineStr">
        <is>
          <t>Gamma</t>
        </is>
      </c>
      <c r="D382" t="inlineStr">
        <is>
          <t>Partner</t>
        </is>
      </c>
      <c r="E382" t="n">
        <v>37</v>
      </c>
      <c r="F382" s="19" t="n">
        <v>3293</v>
      </c>
    </row>
    <row r="383">
      <c r="A383" s="18" t="n">
        <v>45308</v>
      </c>
      <c r="B383" t="inlineStr">
        <is>
          <t>South</t>
        </is>
      </c>
      <c r="C383" t="inlineStr">
        <is>
          <t>Delta</t>
        </is>
      </c>
      <c r="D383" t="inlineStr">
        <is>
          <t>Partner</t>
        </is>
      </c>
      <c r="E383" t="n">
        <v>24</v>
      </c>
      <c r="F383" s="19" t="n">
        <v>14376</v>
      </c>
    </row>
    <row r="384">
      <c r="A384" s="18" t="n">
        <v>45519</v>
      </c>
      <c r="B384" t="inlineStr">
        <is>
          <t>North</t>
        </is>
      </c>
      <c r="C384" t="inlineStr">
        <is>
          <t>Beta</t>
        </is>
      </c>
      <c r="D384" t="inlineStr">
        <is>
          <t>Online</t>
        </is>
      </c>
      <c r="E384" t="n">
        <v>24</v>
      </c>
      <c r="F384" s="19" t="n">
        <v>8376</v>
      </c>
    </row>
    <row r="385">
      <c r="A385" s="18" t="n">
        <v>45495</v>
      </c>
      <c r="B385" t="inlineStr">
        <is>
          <t>East</t>
        </is>
      </c>
      <c r="C385" t="inlineStr">
        <is>
          <t>Gamma</t>
        </is>
      </c>
      <c r="D385" t="inlineStr">
        <is>
          <t>Direct</t>
        </is>
      </c>
      <c r="E385" t="n">
        <v>8</v>
      </c>
      <c r="F385" s="19" t="n">
        <v>712</v>
      </c>
    </row>
    <row r="386">
      <c r="A386" s="18" t="n">
        <v>45305</v>
      </c>
      <c r="B386" t="inlineStr">
        <is>
          <t>South</t>
        </is>
      </c>
      <c r="C386" t="inlineStr">
        <is>
          <t>Delta</t>
        </is>
      </c>
      <c r="D386" t="inlineStr">
        <is>
          <t>Online</t>
        </is>
      </c>
      <c r="E386" t="n">
        <v>25</v>
      </c>
      <c r="F386" s="19" t="n">
        <v>14975</v>
      </c>
    </row>
    <row r="387">
      <c r="A387" s="18" t="n">
        <v>45579</v>
      </c>
      <c r="B387" t="inlineStr">
        <is>
          <t>North</t>
        </is>
      </c>
      <c r="C387" t="inlineStr">
        <is>
          <t>Gamma</t>
        </is>
      </c>
      <c r="D387" t="inlineStr">
        <is>
          <t>Partner</t>
        </is>
      </c>
      <c r="E387" t="n">
        <v>46</v>
      </c>
      <c r="F387" s="19" t="n">
        <v>4094</v>
      </c>
    </row>
    <row r="388">
      <c r="A388" s="18" t="n">
        <v>45520</v>
      </c>
      <c r="B388" t="inlineStr">
        <is>
          <t>South</t>
        </is>
      </c>
      <c r="C388" t="inlineStr">
        <is>
          <t>Gamma</t>
        </is>
      </c>
      <c r="D388" t="inlineStr">
        <is>
          <t>Online</t>
        </is>
      </c>
      <c r="E388" t="n">
        <v>32</v>
      </c>
      <c r="F388" s="19" t="n">
        <v>2848</v>
      </c>
    </row>
    <row r="389">
      <c r="A389" s="18" t="n">
        <v>45394</v>
      </c>
      <c r="B389" t="inlineStr">
        <is>
          <t>North</t>
        </is>
      </c>
      <c r="C389" t="inlineStr">
        <is>
          <t>Beta</t>
        </is>
      </c>
      <c r="D389" t="inlineStr">
        <is>
          <t>Direct</t>
        </is>
      </c>
      <c r="E389" t="n">
        <v>29</v>
      </c>
      <c r="F389" s="19" t="n">
        <v>10121</v>
      </c>
    </row>
    <row r="390">
      <c r="A390" s="18" t="n">
        <v>45380</v>
      </c>
      <c r="B390" t="inlineStr">
        <is>
          <t>West</t>
        </is>
      </c>
      <c r="C390" t="inlineStr">
        <is>
          <t>Alpha</t>
        </is>
      </c>
      <c r="D390" t="inlineStr">
        <is>
          <t>Online</t>
        </is>
      </c>
      <c r="E390" t="n">
        <v>21</v>
      </c>
      <c r="F390" s="19" t="n">
        <v>4179</v>
      </c>
    </row>
    <row r="391">
      <c r="A391" s="18" t="n">
        <v>45633</v>
      </c>
      <c r="B391" t="inlineStr">
        <is>
          <t>East</t>
        </is>
      </c>
      <c r="C391" t="inlineStr">
        <is>
          <t>Alpha</t>
        </is>
      </c>
      <c r="D391" t="inlineStr">
        <is>
          <t>Online</t>
        </is>
      </c>
      <c r="E391" t="n">
        <v>35</v>
      </c>
      <c r="F391" s="19" t="n">
        <v>6965</v>
      </c>
    </row>
    <row r="392">
      <c r="A392" s="18" t="n">
        <v>45440</v>
      </c>
      <c r="B392" t="inlineStr">
        <is>
          <t>East</t>
        </is>
      </c>
      <c r="C392" t="inlineStr">
        <is>
          <t>Beta</t>
        </is>
      </c>
      <c r="D392" t="inlineStr">
        <is>
          <t>Online</t>
        </is>
      </c>
      <c r="E392" t="n">
        <v>46</v>
      </c>
      <c r="F392" s="19" t="n">
        <v>16054</v>
      </c>
    </row>
    <row r="393">
      <c r="A393" s="18" t="n">
        <v>45650</v>
      </c>
      <c r="B393" t="inlineStr">
        <is>
          <t>South</t>
        </is>
      </c>
      <c r="C393" t="inlineStr">
        <is>
          <t>Gamma</t>
        </is>
      </c>
      <c r="D393" t="inlineStr">
        <is>
          <t>Online</t>
        </is>
      </c>
      <c r="E393" t="n">
        <v>15</v>
      </c>
      <c r="F393" s="19" t="n">
        <v>1335</v>
      </c>
    </row>
    <row r="394">
      <c r="A394" s="18" t="n">
        <v>45354</v>
      </c>
      <c r="B394" t="inlineStr">
        <is>
          <t>South</t>
        </is>
      </c>
      <c r="C394" t="inlineStr">
        <is>
          <t>Beta</t>
        </is>
      </c>
      <c r="D394" t="inlineStr">
        <is>
          <t>Direct</t>
        </is>
      </c>
      <c r="E394" t="n">
        <v>32</v>
      </c>
      <c r="F394" s="19" t="n">
        <v>11168</v>
      </c>
    </row>
    <row r="395">
      <c r="A395" s="18" t="n">
        <v>45305</v>
      </c>
      <c r="B395" t="inlineStr">
        <is>
          <t>East</t>
        </is>
      </c>
      <c r="C395" t="inlineStr">
        <is>
          <t>Gamma</t>
        </is>
      </c>
      <c r="D395" t="inlineStr">
        <is>
          <t>Partner</t>
        </is>
      </c>
      <c r="E395" t="n">
        <v>36</v>
      </c>
      <c r="F395" s="19" t="n">
        <v>3204</v>
      </c>
    </row>
    <row r="396">
      <c r="A396" s="18" t="n">
        <v>45358</v>
      </c>
      <c r="B396" t="inlineStr">
        <is>
          <t>North</t>
        </is>
      </c>
      <c r="C396" t="inlineStr">
        <is>
          <t>Alpha</t>
        </is>
      </c>
      <c r="D396" t="inlineStr">
        <is>
          <t>Partner</t>
        </is>
      </c>
      <c r="E396" t="n">
        <v>26</v>
      </c>
      <c r="F396" s="19" t="n">
        <v>5174</v>
      </c>
    </row>
    <row r="397">
      <c r="A397" s="18" t="n">
        <v>45537</v>
      </c>
      <c r="B397" t="inlineStr">
        <is>
          <t>West</t>
        </is>
      </c>
      <c r="C397" t="inlineStr">
        <is>
          <t>Delta</t>
        </is>
      </c>
      <c r="D397" t="inlineStr">
        <is>
          <t>Online</t>
        </is>
      </c>
      <c r="E397" t="n">
        <v>5</v>
      </c>
      <c r="F397" s="19" t="n">
        <v>2995</v>
      </c>
    </row>
    <row r="398">
      <c r="A398" s="18" t="n">
        <v>45356</v>
      </c>
      <c r="B398" t="inlineStr">
        <is>
          <t>East</t>
        </is>
      </c>
      <c r="C398" t="inlineStr">
        <is>
          <t>Alpha</t>
        </is>
      </c>
      <c r="D398" t="inlineStr">
        <is>
          <t>Partner</t>
        </is>
      </c>
      <c r="E398" t="n">
        <v>30</v>
      </c>
      <c r="F398" s="19" t="n">
        <v>5970</v>
      </c>
    </row>
    <row r="399">
      <c r="A399" s="18" t="n">
        <v>45640</v>
      </c>
      <c r="B399" t="inlineStr">
        <is>
          <t>East</t>
        </is>
      </c>
      <c r="C399" t="inlineStr">
        <is>
          <t>Beta</t>
        </is>
      </c>
      <c r="D399" t="inlineStr">
        <is>
          <t>Online</t>
        </is>
      </c>
      <c r="E399" t="n">
        <v>41</v>
      </c>
      <c r="F399" s="19" t="n">
        <v>14309</v>
      </c>
    </row>
    <row r="400">
      <c r="A400" s="18" t="n">
        <v>45592</v>
      </c>
      <c r="B400" t="inlineStr">
        <is>
          <t>South</t>
        </is>
      </c>
      <c r="C400" t="inlineStr">
        <is>
          <t>Beta</t>
        </is>
      </c>
      <c r="D400" t="inlineStr">
        <is>
          <t>Partner</t>
        </is>
      </c>
      <c r="E400" t="n">
        <v>33</v>
      </c>
      <c r="F400" s="19" t="n">
        <v>11517</v>
      </c>
    </row>
    <row r="401">
      <c r="A401" s="18" t="n">
        <v>45320</v>
      </c>
      <c r="B401" t="inlineStr">
        <is>
          <t>North</t>
        </is>
      </c>
      <c r="C401" t="inlineStr">
        <is>
          <t>Beta</t>
        </is>
      </c>
      <c r="D401" t="inlineStr">
        <is>
          <t>Partner</t>
        </is>
      </c>
      <c r="E401" t="n">
        <v>11</v>
      </c>
      <c r="F401" s="19" t="n">
        <v>3839</v>
      </c>
    </row>
    <row r="402">
      <c r="A402" s="18" t="n">
        <v>45374</v>
      </c>
      <c r="B402" t="inlineStr">
        <is>
          <t>East</t>
        </is>
      </c>
      <c r="C402" t="inlineStr">
        <is>
          <t>Beta</t>
        </is>
      </c>
      <c r="D402" t="inlineStr">
        <is>
          <t>Partner</t>
        </is>
      </c>
      <c r="E402" t="n">
        <v>34</v>
      </c>
      <c r="F402" s="19" t="n">
        <v>11866</v>
      </c>
    </row>
    <row r="403">
      <c r="A403" s="18" t="n">
        <v>45437</v>
      </c>
      <c r="B403" t="inlineStr">
        <is>
          <t>North</t>
        </is>
      </c>
      <c r="C403" t="inlineStr">
        <is>
          <t>Gamma</t>
        </is>
      </c>
      <c r="D403" t="inlineStr">
        <is>
          <t>Direct</t>
        </is>
      </c>
      <c r="E403" t="n">
        <v>41</v>
      </c>
      <c r="F403" s="19" t="n">
        <v>3649</v>
      </c>
    </row>
    <row r="404">
      <c r="A404" s="18" t="n">
        <v>45574</v>
      </c>
      <c r="B404" t="inlineStr">
        <is>
          <t>East</t>
        </is>
      </c>
      <c r="C404" t="inlineStr">
        <is>
          <t>Beta</t>
        </is>
      </c>
      <c r="D404" t="inlineStr">
        <is>
          <t>Online</t>
        </is>
      </c>
      <c r="E404" t="n">
        <v>20</v>
      </c>
      <c r="F404" s="19" t="n">
        <v>6980</v>
      </c>
    </row>
    <row r="405">
      <c r="A405" s="18" t="n">
        <v>45606</v>
      </c>
      <c r="B405" t="inlineStr">
        <is>
          <t>North</t>
        </is>
      </c>
      <c r="C405" t="inlineStr">
        <is>
          <t>Beta</t>
        </is>
      </c>
      <c r="D405" t="inlineStr">
        <is>
          <t>Online</t>
        </is>
      </c>
      <c r="E405" t="n">
        <v>38</v>
      </c>
      <c r="F405" s="19" t="n">
        <v>13262</v>
      </c>
    </row>
    <row r="406">
      <c r="A406" s="18" t="n">
        <v>45370</v>
      </c>
      <c r="B406" t="inlineStr">
        <is>
          <t>South</t>
        </is>
      </c>
      <c r="C406" t="inlineStr">
        <is>
          <t>Gamma</t>
        </is>
      </c>
      <c r="D406" t="inlineStr">
        <is>
          <t>Online</t>
        </is>
      </c>
      <c r="E406" t="n">
        <v>3</v>
      </c>
      <c r="F406" s="19" t="n">
        <v>267</v>
      </c>
    </row>
    <row r="407">
      <c r="A407" s="18" t="n">
        <v>45306</v>
      </c>
      <c r="B407" t="inlineStr">
        <is>
          <t>North</t>
        </is>
      </c>
      <c r="C407" t="inlineStr">
        <is>
          <t>Alpha</t>
        </is>
      </c>
      <c r="D407" t="inlineStr">
        <is>
          <t>Online</t>
        </is>
      </c>
      <c r="E407" t="n">
        <v>50</v>
      </c>
      <c r="F407" s="19" t="n">
        <v>9950</v>
      </c>
    </row>
    <row r="408">
      <c r="A408" s="18" t="n">
        <v>45587</v>
      </c>
      <c r="B408" t="inlineStr">
        <is>
          <t>East</t>
        </is>
      </c>
      <c r="C408" t="inlineStr">
        <is>
          <t>Beta</t>
        </is>
      </c>
      <c r="D408" t="inlineStr">
        <is>
          <t>Online</t>
        </is>
      </c>
      <c r="E408" t="n">
        <v>27</v>
      </c>
      <c r="F408" s="19" t="n">
        <v>9423</v>
      </c>
    </row>
    <row r="409">
      <c r="A409" s="18" t="n">
        <v>45608</v>
      </c>
      <c r="B409" t="inlineStr">
        <is>
          <t>North</t>
        </is>
      </c>
      <c r="C409" t="inlineStr">
        <is>
          <t>Delta</t>
        </is>
      </c>
      <c r="D409" t="inlineStr">
        <is>
          <t>Online</t>
        </is>
      </c>
      <c r="E409" t="n">
        <v>35</v>
      </c>
      <c r="F409" s="19" t="n">
        <v>20965</v>
      </c>
    </row>
    <row r="410">
      <c r="A410" s="18" t="n">
        <v>45440</v>
      </c>
      <c r="B410" t="inlineStr">
        <is>
          <t>East</t>
        </is>
      </c>
      <c r="C410" t="inlineStr">
        <is>
          <t>Delta</t>
        </is>
      </c>
      <c r="D410" t="inlineStr">
        <is>
          <t>Direct</t>
        </is>
      </c>
      <c r="E410" t="n">
        <v>44</v>
      </c>
      <c r="F410" s="19" t="n">
        <v>26356</v>
      </c>
    </row>
    <row r="411">
      <c r="A411" s="18" t="n">
        <v>45499</v>
      </c>
      <c r="B411" t="inlineStr">
        <is>
          <t>East</t>
        </is>
      </c>
      <c r="C411" t="inlineStr">
        <is>
          <t>Delta</t>
        </is>
      </c>
      <c r="D411" t="inlineStr">
        <is>
          <t>Direct</t>
        </is>
      </c>
      <c r="E411" t="n">
        <v>45</v>
      </c>
      <c r="F411" s="19" t="n">
        <v>26955</v>
      </c>
    </row>
    <row r="412">
      <c r="A412" s="18" t="n">
        <v>45322</v>
      </c>
      <c r="B412" t="inlineStr">
        <is>
          <t>South</t>
        </is>
      </c>
      <c r="C412" t="inlineStr">
        <is>
          <t>Delta</t>
        </is>
      </c>
      <c r="D412" t="inlineStr">
        <is>
          <t>Partner</t>
        </is>
      </c>
      <c r="E412" t="n">
        <v>31</v>
      </c>
      <c r="F412" s="19" t="n">
        <v>18569</v>
      </c>
    </row>
    <row r="413">
      <c r="A413" s="18" t="n">
        <v>45529</v>
      </c>
      <c r="B413" t="inlineStr">
        <is>
          <t>South</t>
        </is>
      </c>
      <c r="C413" t="inlineStr">
        <is>
          <t>Gamma</t>
        </is>
      </c>
      <c r="D413" t="inlineStr">
        <is>
          <t>Online</t>
        </is>
      </c>
      <c r="E413" t="n">
        <v>10</v>
      </c>
      <c r="F413" s="19" t="n">
        <v>890</v>
      </c>
    </row>
    <row r="414">
      <c r="A414" s="18" t="n">
        <v>45452</v>
      </c>
      <c r="B414" t="inlineStr">
        <is>
          <t>East</t>
        </is>
      </c>
      <c r="C414" t="inlineStr">
        <is>
          <t>Gamma</t>
        </is>
      </c>
      <c r="D414" t="inlineStr">
        <is>
          <t>Partner</t>
        </is>
      </c>
      <c r="E414" t="n">
        <v>9</v>
      </c>
      <c r="F414" s="19" t="n">
        <v>801</v>
      </c>
    </row>
    <row r="415">
      <c r="A415" s="18" t="n">
        <v>45481</v>
      </c>
      <c r="B415" t="inlineStr">
        <is>
          <t>North</t>
        </is>
      </c>
      <c r="C415" t="inlineStr">
        <is>
          <t>Gamma</t>
        </is>
      </c>
      <c r="D415" t="inlineStr">
        <is>
          <t>Direct</t>
        </is>
      </c>
      <c r="E415" t="n">
        <v>30</v>
      </c>
      <c r="F415" s="19" t="n">
        <v>2670</v>
      </c>
    </row>
    <row r="416">
      <c r="A416" s="18" t="n">
        <v>45354</v>
      </c>
      <c r="B416" t="inlineStr">
        <is>
          <t>East</t>
        </is>
      </c>
      <c r="C416" t="inlineStr">
        <is>
          <t>Delta</t>
        </is>
      </c>
      <c r="D416" t="inlineStr">
        <is>
          <t>Direct</t>
        </is>
      </c>
      <c r="E416" t="n">
        <v>10</v>
      </c>
      <c r="F416" s="19" t="n">
        <v>5990</v>
      </c>
    </row>
    <row r="417">
      <c r="A417" s="18" t="n">
        <v>45341</v>
      </c>
      <c r="B417" t="inlineStr">
        <is>
          <t>North</t>
        </is>
      </c>
      <c r="C417" t="inlineStr">
        <is>
          <t>Gamma</t>
        </is>
      </c>
      <c r="D417" t="inlineStr">
        <is>
          <t>Partner</t>
        </is>
      </c>
      <c r="E417" t="n">
        <v>40</v>
      </c>
      <c r="F417" s="19" t="n">
        <v>3560</v>
      </c>
    </row>
    <row r="418">
      <c r="A418" s="18" t="n">
        <v>45506</v>
      </c>
      <c r="B418" t="inlineStr">
        <is>
          <t>South</t>
        </is>
      </c>
      <c r="C418" t="inlineStr">
        <is>
          <t>Beta</t>
        </is>
      </c>
      <c r="D418" t="inlineStr">
        <is>
          <t>Partner</t>
        </is>
      </c>
      <c r="E418" t="n">
        <v>37</v>
      </c>
      <c r="F418" s="19" t="n">
        <v>12913</v>
      </c>
    </row>
    <row r="419">
      <c r="A419" s="18" t="n">
        <v>45452</v>
      </c>
      <c r="B419" t="inlineStr">
        <is>
          <t>South</t>
        </is>
      </c>
      <c r="C419" t="inlineStr">
        <is>
          <t>Beta</t>
        </is>
      </c>
      <c r="D419" t="inlineStr">
        <is>
          <t>Partner</t>
        </is>
      </c>
      <c r="E419" t="n">
        <v>33</v>
      </c>
      <c r="F419" s="19" t="n">
        <v>11517</v>
      </c>
    </row>
    <row r="420">
      <c r="A420" s="18" t="n">
        <v>45531</v>
      </c>
      <c r="B420" t="inlineStr">
        <is>
          <t>West</t>
        </is>
      </c>
      <c r="C420" t="inlineStr">
        <is>
          <t>Gamma</t>
        </is>
      </c>
      <c r="D420" t="inlineStr">
        <is>
          <t>Partner</t>
        </is>
      </c>
      <c r="E420" t="n">
        <v>2</v>
      </c>
      <c r="F420" s="19" t="n">
        <v>178</v>
      </c>
    </row>
    <row r="421">
      <c r="A421" s="18" t="n">
        <v>45338</v>
      </c>
      <c r="B421" t="inlineStr">
        <is>
          <t>West</t>
        </is>
      </c>
      <c r="C421" t="inlineStr">
        <is>
          <t>Delta</t>
        </is>
      </c>
      <c r="D421" t="inlineStr">
        <is>
          <t>Direct</t>
        </is>
      </c>
      <c r="E421" t="n">
        <v>14</v>
      </c>
      <c r="F421" s="19" t="n">
        <v>8386</v>
      </c>
    </row>
    <row r="422">
      <c r="A422" s="18" t="n">
        <v>45590</v>
      </c>
      <c r="B422" t="inlineStr">
        <is>
          <t>East</t>
        </is>
      </c>
      <c r="C422" t="inlineStr">
        <is>
          <t>Alpha</t>
        </is>
      </c>
      <c r="D422" t="inlineStr">
        <is>
          <t>Direct</t>
        </is>
      </c>
      <c r="E422" t="n">
        <v>19</v>
      </c>
      <c r="F422" s="19" t="n">
        <v>3781</v>
      </c>
    </row>
    <row r="423">
      <c r="A423" s="18" t="n">
        <v>45545</v>
      </c>
      <c r="B423" t="inlineStr">
        <is>
          <t>West</t>
        </is>
      </c>
      <c r="C423" t="inlineStr">
        <is>
          <t>Gamma</t>
        </is>
      </c>
      <c r="D423" t="inlineStr">
        <is>
          <t>Online</t>
        </is>
      </c>
      <c r="E423" t="n">
        <v>1</v>
      </c>
      <c r="F423" s="19" t="n">
        <v>89</v>
      </c>
    </row>
    <row r="424">
      <c r="A424" s="18" t="n">
        <v>45347</v>
      </c>
      <c r="B424" t="inlineStr">
        <is>
          <t>West</t>
        </is>
      </c>
      <c r="C424" t="inlineStr">
        <is>
          <t>Beta</t>
        </is>
      </c>
      <c r="D424" t="inlineStr">
        <is>
          <t>Partner</t>
        </is>
      </c>
      <c r="E424" t="n">
        <v>47</v>
      </c>
      <c r="F424" s="19" t="n">
        <v>16403</v>
      </c>
    </row>
    <row r="425">
      <c r="A425" s="18" t="n">
        <v>45479</v>
      </c>
      <c r="B425" t="inlineStr">
        <is>
          <t>West</t>
        </is>
      </c>
      <c r="C425" t="inlineStr">
        <is>
          <t>Gamma</t>
        </is>
      </c>
      <c r="D425" t="inlineStr">
        <is>
          <t>Direct</t>
        </is>
      </c>
      <c r="E425" t="n">
        <v>26</v>
      </c>
      <c r="F425" s="19" t="n">
        <v>2314</v>
      </c>
    </row>
    <row r="426">
      <c r="A426" s="18" t="n">
        <v>45318</v>
      </c>
      <c r="B426" t="inlineStr">
        <is>
          <t>South</t>
        </is>
      </c>
      <c r="C426" t="inlineStr">
        <is>
          <t>Gamma</t>
        </is>
      </c>
      <c r="D426" t="inlineStr">
        <is>
          <t>Online</t>
        </is>
      </c>
      <c r="E426" t="n">
        <v>19</v>
      </c>
      <c r="F426" s="19" t="n">
        <v>1691</v>
      </c>
    </row>
    <row r="427">
      <c r="A427" s="18" t="n">
        <v>45329</v>
      </c>
      <c r="B427" t="inlineStr">
        <is>
          <t>West</t>
        </is>
      </c>
      <c r="C427" t="inlineStr">
        <is>
          <t>Delta</t>
        </is>
      </c>
      <c r="D427" t="inlineStr">
        <is>
          <t>Online</t>
        </is>
      </c>
      <c r="E427" t="n">
        <v>18</v>
      </c>
      <c r="F427" s="19" t="n">
        <v>10782</v>
      </c>
    </row>
    <row r="428">
      <c r="A428" s="18" t="n">
        <v>45611</v>
      </c>
      <c r="B428" t="inlineStr">
        <is>
          <t>North</t>
        </is>
      </c>
      <c r="C428" t="inlineStr">
        <is>
          <t>Beta</t>
        </is>
      </c>
      <c r="D428" t="inlineStr">
        <is>
          <t>Direct</t>
        </is>
      </c>
      <c r="E428" t="n">
        <v>26</v>
      </c>
      <c r="F428" s="19" t="n">
        <v>9074</v>
      </c>
    </row>
    <row r="429">
      <c r="A429" s="18" t="n">
        <v>45483</v>
      </c>
      <c r="B429" t="inlineStr">
        <is>
          <t>East</t>
        </is>
      </c>
      <c r="C429" t="inlineStr">
        <is>
          <t>Gamma</t>
        </is>
      </c>
      <c r="D429" t="inlineStr">
        <is>
          <t>Direct</t>
        </is>
      </c>
      <c r="E429" t="n">
        <v>13</v>
      </c>
      <c r="F429" s="19" t="n">
        <v>1157</v>
      </c>
    </row>
    <row r="430">
      <c r="A430" s="18" t="n">
        <v>45600</v>
      </c>
      <c r="B430" t="inlineStr">
        <is>
          <t>West</t>
        </is>
      </c>
      <c r="C430" t="inlineStr">
        <is>
          <t>Alpha</t>
        </is>
      </c>
      <c r="D430" t="inlineStr">
        <is>
          <t>Direct</t>
        </is>
      </c>
      <c r="E430" t="n">
        <v>3</v>
      </c>
      <c r="F430" s="19" t="n">
        <v>597</v>
      </c>
    </row>
    <row r="431">
      <c r="A431" s="18" t="n">
        <v>45362</v>
      </c>
      <c r="B431" t="inlineStr">
        <is>
          <t>East</t>
        </is>
      </c>
      <c r="C431" t="inlineStr">
        <is>
          <t>Delta</t>
        </is>
      </c>
      <c r="D431" t="inlineStr">
        <is>
          <t>Online</t>
        </is>
      </c>
      <c r="E431" t="n">
        <v>30</v>
      </c>
      <c r="F431" s="19" t="n">
        <v>17970</v>
      </c>
    </row>
    <row r="432">
      <c r="A432" s="18" t="n">
        <v>45368</v>
      </c>
      <c r="B432" t="inlineStr">
        <is>
          <t>South</t>
        </is>
      </c>
      <c r="C432" t="inlineStr">
        <is>
          <t>Gamma</t>
        </is>
      </c>
      <c r="D432" t="inlineStr">
        <is>
          <t>Online</t>
        </is>
      </c>
      <c r="E432" t="n">
        <v>21</v>
      </c>
      <c r="F432" s="19" t="n">
        <v>1869</v>
      </c>
    </row>
    <row r="433">
      <c r="A433" s="18" t="n">
        <v>45375</v>
      </c>
      <c r="B433" t="inlineStr">
        <is>
          <t>West</t>
        </is>
      </c>
      <c r="C433" t="inlineStr">
        <is>
          <t>Gamma</t>
        </is>
      </c>
      <c r="D433" t="inlineStr">
        <is>
          <t>Online</t>
        </is>
      </c>
      <c r="E433" t="n">
        <v>22</v>
      </c>
      <c r="F433" s="19" t="n">
        <v>1958</v>
      </c>
    </row>
    <row r="434">
      <c r="A434" s="18" t="n">
        <v>45551</v>
      </c>
      <c r="B434" t="inlineStr">
        <is>
          <t>West</t>
        </is>
      </c>
      <c r="C434" t="inlineStr">
        <is>
          <t>Gamma</t>
        </is>
      </c>
      <c r="D434" t="inlineStr">
        <is>
          <t>Partner</t>
        </is>
      </c>
      <c r="E434" t="n">
        <v>2</v>
      </c>
      <c r="F434" s="19" t="n">
        <v>178</v>
      </c>
    </row>
    <row r="435">
      <c r="A435" s="18" t="n">
        <v>45480</v>
      </c>
      <c r="B435" t="inlineStr">
        <is>
          <t>East</t>
        </is>
      </c>
      <c r="C435" t="inlineStr">
        <is>
          <t>Alpha</t>
        </is>
      </c>
      <c r="D435" t="inlineStr">
        <is>
          <t>Partner</t>
        </is>
      </c>
      <c r="E435" t="n">
        <v>38</v>
      </c>
      <c r="F435" s="19" t="n">
        <v>7562</v>
      </c>
    </row>
    <row r="436">
      <c r="A436" s="18" t="n">
        <v>45449</v>
      </c>
      <c r="B436" t="inlineStr">
        <is>
          <t>North</t>
        </is>
      </c>
      <c r="C436" t="inlineStr">
        <is>
          <t>Delta</t>
        </is>
      </c>
      <c r="D436" t="inlineStr">
        <is>
          <t>Partner</t>
        </is>
      </c>
      <c r="E436" t="n">
        <v>42</v>
      </c>
      <c r="F436" s="19" t="n">
        <v>25158</v>
      </c>
    </row>
    <row r="437">
      <c r="A437" s="18" t="n">
        <v>45588</v>
      </c>
      <c r="B437" t="inlineStr">
        <is>
          <t>South</t>
        </is>
      </c>
      <c r="C437" t="inlineStr">
        <is>
          <t>Alpha</t>
        </is>
      </c>
      <c r="D437" t="inlineStr">
        <is>
          <t>Online</t>
        </is>
      </c>
      <c r="E437" t="n">
        <v>31</v>
      </c>
      <c r="F437" s="19" t="n">
        <v>6169</v>
      </c>
    </row>
    <row r="438">
      <c r="A438" s="18" t="n">
        <v>45379</v>
      </c>
      <c r="B438" t="inlineStr">
        <is>
          <t>West</t>
        </is>
      </c>
      <c r="C438" t="inlineStr">
        <is>
          <t>Beta</t>
        </is>
      </c>
      <c r="D438" t="inlineStr">
        <is>
          <t>Online</t>
        </is>
      </c>
      <c r="E438" t="n">
        <v>16</v>
      </c>
      <c r="F438" s="19" t="n">
        <v>5584</v>
      </c>
    </row>
    <row r="439">
      <c r="A439" s="18" t="n">
        <v>45308</v>
      </c>
      <c r="B439" t="inlineStr">
        <is>
          <t>North</t>
        </is>
      </c>
      <c r="C439" t="inlineStr">
        <is>
          <t>Beta</t>
        </is>
      </c>
      <c r="D439" t="inlineStr">
        <is>
          <t>Direct</t>
        </is>
      </c>
      <c r="E439" t="n">
        <v>29</v>
      </c>
      <c r="F439" s="19" t="n">
        <v>10121</v>
      </c>
    </row>
    <row r="440">
      <c r="A440" s="18" t="n">
        <v>45452</v>
      </c>
      <c r="B440" t="inlineStr">
        <is>
          <t>West</t>
        </is>
      </c>
      <c r="C440" t="inlineStr">
        <is>
          <t>Beta</t>
        </is>
      </c>
      <c r="D440" t="inlineStr">
        <is>
          <t>Partner</t>
        </is>
      </c>
      <c r="E440" t="n">
        <v>45</v>
      </c>
      <c r="F440" s="19" t="n">
        <v>15705</v>
      </c>
    </row>
    <row r="441">
      <c r="A441" s="18" t="n">
        <v>45396</v>
      </c>
      <c r="B441" t="inlineStr">
        <is>
          <t>West</t>
        </is>
      </c>
      <c r="C441" t="inlineStr">
        <is>
          <t>Delta</t>
        </is>
      </c>
      <c r="D441" t="inlineStr">
        <is>
          <t>Online</t>
        </is>
      </c>
      <c r="E441" t="n">
        <v>47</v>
      </c>
      <c r="F441" s="19" t="n">
        <v>28153</v>
      </c>
    </row>
    <row r="442">
      <c r="A442" s="18" t="n">
        <v>45323</v>
      </c>
      <c r="B442" t="inlineStr">
        <is>
          <t>South</t>
        </is>
      </c>
      <c r="C442" t="inlineStr">
        <is>
          <t>Beta</t>
        </is>
      </c>
      <c r="D442" t="inlineStr">
        <is>
          <t>Online</t>
        </is>
      </c>
      <c r="E442" t="n">
        <v>21</v>
      </c>
      <c r="F442" s="19" t="n">
        <v>7329</v>
      </c>
    </row>
    <row r="443">
      <c r="A443" s="18" t="n">
        <v>45631</v>
      </c>
      <c r="B443" t="inlineStr">
        <is>
          <t>West</t>
        </is>
      </c>
      <c r="C443" t="inlineStr">
        <is>
          <t>Delta</t>
        </is>
      </c>
      <c r="D443" t="inlineStr">
        <is>
          <t>Partner</t>
        </is>
      </c>
      <c r="E443" t="n">
        <v>12</v>
      </c>
      <c r="F443" s="19" t="n">
        <v>7188</v>
      </c>
    </row>
    <row r="444">
      <c r="A444" s="18" t="n">
        <v>45527</v>
      </c>
      <c r="B444" t="inlineStr">
        <is>
          <t>East</t>
        </is>
      </c>
      <c r="C444" t="inlineStr">
        <is>
          <t>Gamma</t>
        </is>
      </c>
      <c r="D444" t="inlineStr">
        <is>
          <t>Online</t>
        </is>
      </c>
      <c r="E444" t="n">
        <v>50</v>
      </c>
      <c r="F444" s="19" t="n">
        <v>4450</v>
      </c>
    </row>
    <row r="445">
      <c r="A445" s="18" t="n">
        <v>45640</v>
      </c>
      <c r="B445" t="inlineStr">
        <is>
          <t>East</t>
        </is>
      </c>
      <c r="C445" t="inlineStr">
        <is>
          <t>Delta</t>
        </is>
      </c>
      <c r="D445" t="inlineStr">
        <is>
          <t>Direct</t>
        </is>
      </c>
      <c r="E445" t="n">
        <v>16</v>
      </c>
      <c r="F445" s="19" t="n">
        <v>9584</v>
      </c>
    </row>
    <row r="446">
      <c r="A446" s="18" t="n">
        <v>45434</v>
      </c>
      <c r="B446" t="inlineStr">
        <is>
          <t>East</t>
        </is>
      </c>
      <c r="C446" t="inlineStr">
        <is>
          <t>Beta</t>
        </is>
      </c>
      <c r="D446" t="inlineStr">
        <is>
          <t>Partner</t>
        </is>
      </c>
      <c r="E446" t="n">
        <v>50</v>
      </c>
      <c r="F446" s="19" t="n">
        <v>17450</v>
      </c>
    </row>
    <row r="447">
      <c r="A447" s="18" t="n">
        <v>45439</v>
      </c>
      <c r="B447" t="inlineStr">
        <is>
          <t>South</t>
        </is>
      </c>
      <c r="C447" t="inlineStr">
        <is>
          <t>Delta</t>
        </is>
      </c>
      <c r="D447" t="inlineStr">
        <is>
          <t>Partner</t>
        </is>
      </c>
      <c r="E447" t="n">
        <v>31</v>
      </c>
      <c r="F447" s="19" t="n">
        <v>18569</v>
      </c>
    </row>
    <row r="448">
      <c r="A448" s="18" t="n">
        <v>45470</v>
      </c>
      <c r="B448" t="inlineStr">
        <is>
          <t>East</t>
        </is>
      </c>
      <c r="C448" t="inlineStr">
        <is>
          <t>Gamma</t>
        </is>
      </c>
      <c r="D448" t="inlineStr">
        <is>
          <t>Direct</t>
        </is>
      </c>
      <c r="E448" t="n">
        <v>37</v>
      </c>
      <c r="F448" s="19" t="n">
        <v>3293</v>
      </c>
    </row>
    <row r="449">
      <c r="A449" s="18" t="n">
        <v>45638</v>
      </c>
      <c r="B449" t="inlineStr">
        <is>
          <t>West</t>
        </is>
      </c>
      <c r="C449" t="inlineStr">
        <is>
          <t>Delta</t>
        </is>
      </c>
      <c r="D449" t="inlineStr">
        <is>
          <t>Partner</t>
        </is>
      </c>
      <c r="E449" t="n">
        <v>50</v>
      </c>
      <c r="F449" s="19" t="n">
        <v>29950</v>
      </c>
    </row>
    <row r="450">
      <c r="A450" s="18" t="n">
        <v>45366</v>
      </c>
      <c r="B450" t="inlineStr">
        <is>
          <t>East</t>
        </is>
      </c>
      <c r="C450" t="inlineStr">
        <is>
          <t>Alpha</t>
        </is>
      </c>
      <c r="D450" t="inlineStr">
        <is>
          <t>Partner</t>
        </is>
      </c>
      <c r="E450" t="n">
        <v>46</v>
      </c>
      <c r="F450" s="19" t="n">
        <v>9154</v>
      </c>
    </row>
    <row r="451">
      <c r="A451" s="18" t="n">
        <v>45332</v>
      </c>
      <c r="B451" t="inlineStr">
        <is>
          <t>East</t>
        </is>
      </c>
      <c r="C451" t="inlineStr">
        <is>
          <t>Delta</t>
        </is>
      </c>
      <c r="D451" t="inlineStr">
        <is>
          <t>Online</t>
        </is>
      </c>
      <c r="E451" t="n">
        <v>17</v>
      </c>
      <c r="F451" s="19" t="n">
        <v>10183</v>
      </c>
    </row>
    <row r="452">
      <c r="A452" s="18" t="n">
        <v>45537</v>
      </c>
      <c r="B452" t="inlineStr">
        <is>
          <t>South</t>
        </is>
      </c>
      <c r="C452" t="inlineStr">
        <is>
          <t>Beta</t>
        </is>
      </c>
      <c r="D452" t="inlineStr">
        <is>
          <t>Online</t>
        </is>
      </c>
      <c r="E452" t="n">
        <v>18</v>
      </c>
      <c r="F452" s="19" t="n">
        <v>6282</v>
      </c>
    </row>
    <row r="453">
      <c r="A453" s="18" t="n">
        <v>45579</v>
      </c>
      <c r="B453" t="inlineStr">
        <is>
          <t>East</t>
        </is>
      </c>
      <c r="C453" t="inlineStr">
        <is>
          <t>Beta</t>
        </is>
      </c>
      <c r="D453" t="inlineStr">
        <is>
          <t>Direct</t>
        </is>
      </c>
      <c r="E453" t="n">
        <v>40</v>
      </c>
      <c r="F453" s="19" t="n">
        <v>13960</v>
      </c>
    </row>
    <row r="454">
      <c r="A454" s="18" t="n">
        <v>45592</v>
      </c>
      <c r="B454" t="inlineStr">
        <is>
          <t>South</t>
        </is>
      </c>
      <c r="C454" t="inlineStr">
        <is>
          <t>Beta</t>
        </is>
      </c>
      <c r="D454" t="inlineStr">
        <is>
          <t>Direct</t>
        </is>
      </c>
      <c r="E454" t="n">
        <v>43</v>
      </c>
      <c r="F454" s="19" t="n">
        <v>15007</v>
      </c>
    </row>
    <row r="455">
      <c r="A455" s="18" t="n">
        <v>45563</v>
      </c>
      <c r="B455" t="inlineStr">
        <is>
          <t>South</t>
        </is>
      </c>
      <c r="C455" t="inlineStr">
        <is>
          <t>Beta</t>
        </is>
      </c>
      <c r="D455" t="inlineStr">
        <is>
          <t>Direct</t>
        </is>
      </c>
      <c r="E455" t="n">
        <v>7</v>
      </c>
      <c r="F455" s="19" t="n">
        <v>2443</v>
      </c>
    </row>
    <row r="456">
      <c r="A456" s="18" t="n">
        <v>45503</v>
      </c>
      <c r="B456" t="inlineStr">
        <is>
          <t>East</t>
        </is>
      </c>
      <c r="C456" t="inlineStr">
        <is>
          <t>Delta</t>
        </is>
      </c>
      <c r="D456" t="inlineStr">
        <is>
          <t>Direct</t>
        </is>
      </c>
      <c r="E456" t="n">
        <v>44</v>
      </c>
      <c r="F456" s="19" t="n">
        <v>26356</v>
      </c>
    </row>
    <row r="457">
      <c r="A457" s="18" t="n">
        <v>45362</v>
      </c>
      <c r="B457" t="inlineStr">
        <is>
          <t>North</t>
        </is>
      </c>
      <c r="C457" t="inlineStr">
        <is>
          <t>Beta</t>
        </is>
      </c>
      <c r="D457" t="inlineStr">
        <is>
          <t>Partner</t>
        </is>
      </c>
      <c r="E457" t="n">
        <v>42</v>
      </c>
      <c r="F457" s="19" t="n">
        <v>14658</v>
      </c>
    </row>
    <row r="458">
      <c r="A458" s="18" t="n">
        <v>45535</v>
      </c>
      <c r="B458" t="inlineStr">
        <is>
          <t>West</t>
        </is>
      </c>
      <c r="C458" t="inlineStr">
        <is>
          <t>Beta</t>
        </is>
      </c>
      <c r="D458" t="inlineStr">
        <is>
          <t>Partner</t>
        </is>
      </c>
      <c r="E458" t="n">
        <v>21</v>
      </c>
      <c r="F458" s="19" t="n">
        <v>7329</v>
      </c>
    </row>
    <row r="459">
      <c r="A459" s="18" t="n">
        <v>45438</v>
      </c>
      <c r="B459" t="inlineStr">
        <is>
          <t>North</t>
        </is>
      </c>
      <c r="C459" t="inlineStr">
        <is>
          <t>Alpha</t>
        </is>
      </c>
      <c r="D459" t="inlineStr">
        <is>
          <t>Online</t>
        </is>
      </c>
      <c r="E459" t="n">
        <v>37</v>
      </c>
      <c r="F459" s="19" t="n">
        <v>7363</v>
      </c>
    </row>
    <row r="460">
      <c r="A460" s="18" t="n">
        <v>45410</v>
      </c>
      <c r="B460" t="inlineStr">
        <is>
          <t>North</t>
        </is>
      </c>
      <c r="C460" t="inlineStr">
        <is>
          <t>Beta</t>
        </is>
      </c>
      <c r="D460" t="inlineStr">
        <is>
          <t>Partner</t>
        </is>
      </c>
      <c r="E460" t="n">
        <v>12</v>
      </c>
      <c r="F460" s="19" t="n">
        <v>4188</v>
      </c>
    </row>
    <row r="461">
      <c r="A461" s="18" t="n">
        <v>45310</v>
      </c>
      <c r="B461" t="inlineStr">
        <is>
          <t>West</t>
        </is>
      </c>
      <c r="C461" t="inlineStr">
        <is>
          <t>Delta</t>
        </is>
      </c>
      <c r="D461" t="inlineStr">
        <is>
          <t>Direct</t>
        </is>
      </c>
      <c r="E461" t="n">
        <v>48</v>
      </c>
      <c r="F461" s="19" t="n">
        <v>28752</v>
      </c>
    </row>
    <row r="462">
      <c r="A462" s="18" t="n">
        <v>45440</v>
      </c>
      <c r="B462" t="inlineStr">
        <is>
          <t>North</t>
        </is>
      </c>
      <c r="C462" t="inlineStr">
        <is>
          <t>Alpha</t>
        </is>
      </c>
      <c r="D462" t="inlineStr">
        <is>
          <t>Partner</t>
        </is>
      </c>
      <c r="E462" t="n">
        <v>37</v>
      </c>
      <c r="F462" s="19" t="n">
        <v>7363</v>
      </c>
    </row>
    <row r="463">
      <c r="A463" s="18" t="n">
        <v>45600</v>
      </c>
      <c r="B463" t="inlineStr">
        <is>
          <t>North</t>
        </is>
      </c>
      <c r="C463" t="inlineStr">
        <is>
          <t>Gamma</t>
        </is>
      </c>
      <c r="D463" t="inlineStr">
        <is>
          <t>Partner</t>
        </is>
      </c>
      <c r="E463" t="n">
        <v>30</v>
      </c>
      <c r="F463" s="19" t="n">
        <v>2670</v>
      </c>
    </row>
    <row r="464">
      <c r="A464" s="18" t="n">
        <v>45620</v>
      </c>
      <c r="B464" t="inlineStr">
        <is>
          <t>West</t>
        </is>
      </c>
      <c r="C464" t="inlineStr">
        <is>
          <t>Beta</t>
        </is>
      </c>
      <c r="D464" t="inlineStr">
        <is>
          <t>Online</t>
        </is>
      </c>
      <c r="E464" t="n">
        <v>30</v>
      </c>
      <c r="F464" s="19" t="n">
        <v>10470</v>
      </c>
    </row>
    <row r="465">
      <c r="A465" s="18" t="n">
        <v>45431</v>
      </c>
      <c r="B465" t="inlineStr">
        <is>
          <t>South</t>
        </is>
      </c>
      <c r="C465" t="inlineStr">
        <is>
          <t>Alpha</t>
        </is>
      </c>
      <c r="D465" t="inlineStr">
        <is>
          <t>Partner</t>
        </is>
      </c>
      <c r="E465" t="n">
        <v>11</v>
      </c>
      <c r="F465" s="19" t="n">
        <v>2189</v>
      </c>
    </row>
    <row r="466">
      <c r="A466" s="18" t="n">
        <v>45526</v>
      </c>
      <c r="B466" t="inlineStr">
        <is>
          <t>East</t>
        </is>
      </c>
      <c r="C466" t="inlineStr">
        <is>
          <t>Beta</t>
        </is>
      </c>
      <c r="D466" t="inlineStr">
        <is>
          <t>Direct</t>
        </is>
      </c>
      <c r="E466" t="n">
        <v>48</v>
      </c>
      <c r="F466" s="19" t="n">
        <v>16752</v>
      </c>
    </row>
    <row r="467">
      <c r="A467" s="18" t="n">
        <v>45464</v>
      </c>
      <c r="B467" t="inlineStr">
        <is>
          <t>East</t>
        </is>
      </c>
      <c r="C467" t="inlineStr">
        <is>
          <t>Beta</t>
        </is>
      </c>
      <c r="D467" t="inlineStr">
        <is>
          <t>Direct</t>
        </is>
      </c>
      <c r="E467" t="n">
        <v>40</v>
      </c>
      <c r="F467" s="19" t="n">
        <v>13960</v>
      </c>
    </row>
    <row r="468">
      <c r="A468" s="18" t="n">
        <v>45619</v>
      </c>
      <c r="B468" t="inlineStr">
        <is>
          <t>West</t>
        </is>
      </c>
      <c r="C468" t="inlineStr">
        <is>
          <t>Delta</t>
        </is>
      </c>
      <c r="D468" t="inlineStr">
        <is>
          <t>Online</t>
        </is>
      </c>
      <c r="E468" t="n">
        <v>21</v>
      </c>
      <c r="F468" s="19" t="n">
        <v>12579</v>
      </c>
    </row>
    <row r="469">
      <c r="A469" s="18" t="n">
        <v>45336</v>
      </c>
      <c r="B469" t="inlineStr">
        <is>
          <t>West</t>
        </is>
      </c>
      <c r="C469" t="inlineStr">
        <is>
          <t>Alpha</t>
        </is>
      </c>
      <c r="D469" t="inlineStr">
        <is>
          <t>Direct</t>
        </is>
      </c>
      <c r="E469" t="n">
        <v>9</v>
      </c>
      <c r="F469" s="19" t="n">
        <v>1791</v>
      </c>
    </row>
    <row r="470">
      <c r="A470" s="18" t="n">
        <v>45536</v>
      </c>
      <c r="B470" t="inlineStr">
        <is>
          <t>East</t>
        </is>
      </c>
      <c r="C470" t="inlineStr">
        <is>
          <t>Beta</t>
        </is>
      </c>
      <c r="D470" t="inlineStr">
        <is>
          <t>Direct</t>
        </is>
      </c>
      <c r="E470" t="n">
        <v>17</v>
      </c>
      <c r="F470" s="19" t="n">
        <v>5933</v>
      </c>
    </row>
    <row r="471">
      <c r="A471" s="18" t="n">
        <v>45488</v>
      </c>
      <c r="B471" t="inlineStr">
        <is>
          <t>South</t>
        </is>
      </c>
      <c r="C471" t="inlineStr">
        <is>
          <t>Delta</t>
        </is>
      </c>
      <c r="D471" t="inlineStr">
        <is>
          <t>Partner</t>
        </is>
      </c>
      <c r="E471" t="n">
        <v>22</v>
      </c>
      <c r="F471" s="19" t="n">
        <v>13178</v>
      </c>
    </row>
    <row r="472">
      <c r="A472" s="18" t="n">
        <v>45446</v>
      </c>
      <c r="B472" t="inlineStr">
        <is>
          <t>North</t>
        </is>
      </c>
      <c r="C472" t="inlineStr">
        <is>
          <t>Gamma</t>
        </is>
      </c>
      <c r="D472" t="inlineStr">
        <is>
          <t>Online</t>
        </is>
      </c>
      <c r="E472" t="n">
        <v>24</v>
      </c>
      <c r="F472" s="19" t="n">
        <v>2136</v>
      </c>
    </row>
    <row r="473">
      <c r="A473" s="18" t="n">
        <v>45646</v>
      </c>
      <c r="B473" t="inlineStr">
        <is>
          <t>South</t>
        </is>
      </c>
      <c r="C473" t="inlineStr">
        <is>
          <t>Alpha</t>
        </is>
      </c>
      <c r="D473" t="inlineStr">
        <is>
          <t>Online</t>
        </is>
      </c>
      <c r="E473" t="n">
        <v>8</v>
      </c>
      <c r="F473" s="19" t="n">
        <v>1592</v>
      </c>
    </row>
    <row r="474">
      <c r="A474" s="18" t="n">
        <v>45530</v>
      </c>
      <c r="B474" t="inlineStr">
        <is>
          <t>East</t>
        </is>
      </c>
      <c r="C474" t="inlineStr">
        <is>
          <t>Beta</t>
        </is>
      </c>
      <c r="D474" t="inlineStr">
        <is>
          <t>Partner</t>
        </is>
      </c>
      <c r="E474" t="n">
        <v>44</v>
      </c>
      <c r="F474" s="19" t="n">
        <v>15356</v>
      </c>
    </row>
    <row r="475">
      <c r="A475" s="18" t="n">
        <v>45549</v>
      </c>
      <c r="B475" t="inlineStr">
        <is>
          <t>East</t>
        </is>
      </c>
      <c r="C475" t="inlineStr">
        <is>
          <t>Alpha</t>
        </is>
      </c>
      <c r="D475" t="inlineStr">
        <is>
          <t>Online</t>
        </is>
      </c>
      <c r="E475" t="n">
        <v>19</v>
      </c>
      <c r="F475" s="19" t="n">
        <v>3781</v>
      </c>
    </row>
    <row r="476">
      <c r="A476" s="18" t="n">
        <v>45480</v>
      </c>
      <c r="B476" t="inlineStr">
        <is>
          <t>South</t>
        </is>
      </c>
      <c r="C476" t="inlineStr">
        <is>
          <t>Beta</t>
        </is>
      </c>
      <c r="D476" t="inlineStr">
        <is>
          <t>Direct</t>
        </is>
      </c>
      <c r="E476" t="n">
        <v>31</v>
      </c>
      <c r="F476" s="19" t="n">
        <v>10819</v>
      </c>
    </row>
    <row r="477">
      <c r="A477" s="18" t="n">
        <v>45370</v>
      </c>
      <c r="B477" t="inlineStr">
        <is>
          <t>West</t>
        </is>
      </c>
      <c r="C477" t="inlineStr">
        <is>
          <t>Gamma</t>
        </is>
      </c>
      <c r="D477" t="inlineStr">
        <is>
          <t>Partner</t>
        </is>
      </c>
      <c r="E477" t="n">
        <v>45</v>
      </c>
      <c r="F477" s="19" t="n">
        <v>4005</v>
      </c>
    </row>
    <row r="478">
      <c r="A478" s="18" t="n">
        <v>45573</v>
      </c>
      <c r="B478" t="inlineStr">
        <is>
          <t>West</t>
        </is>
      </c>
      <c r="C478" t="inlineStr">
        <is>
          <t>Beta</t>
        </is>
      </c>
      <c r="D478" t="inlineStr">
        <is>
          <t>Direct</t>
        </is>
      </c>
      <c r="E478" t="n">
        <v>44</v>
      </c>
      <c r="F478" s="19" t="n">
        <v>15356</v>
      </c>
    </row>
    <row r="479">
      <c r="A479" s="18" t="n">
        <v>45597</v>
      </c>
      <c r="B479" t="inlineStr">
        <is>
          <t>North</t>
        </is>
      </c>
      <c r="C479" t="inlineStr">
        <is>
          <t>Delta</t>
        </is>
      </c>
      <c r="D479" t="inlineStr">
        <is>
          <t>Online</t>
        </is>
      </c>
      <c r="E479" t="n">
        <v>46</v>
      </c>
      <c r="F479" s="19" t="n">
        <v>27554</v>
      </c>
    </row>
    <row r="480">
      <c r="A480" s="18" t="n">
        <v>45477</v>
      </c>
      <c r="B480" t="inlineStr">
        <is>
          <t>North</t>
        </is>
      </c>
      <c r="C480" t="inlineStr">
        <is>
          <t>Alpha</t>
        </is>
      </c>
      <c r="D480" t="inlineStr">
        <is>
          <t>Direct</t>
        </is>
      </c>
      <c r="E480" t="n">
        <v>36</v>
      </c>
      <c r="F480" s="19" t="n">
        <v>7164</v>
      </c>
    </row>
    <row r="481">
      <c r="A481" s="18" t="n">
        <v>45550</v>
      </c>
      <c r="B481" t="inlineStr">
        <is>
          <t>South</t>
        </is>
      </c>
      <c r="C481" t="inlineStr">
        <is>
          <t>Beta</t>
        </is>
      </c>
      <c r="D481" t="inlineStr">
        <is>
          <t>Direct</t>
        </is>
      </c>
      <c r="E481" t="n">
        <v>21</v>
      </c>
      <c r="F481" s="19" t="n">
        <v>7329</v>
      </c>
    </row>
    <row r="482">
      <c r="A482" s="18" t="n">
        <v>45558</v>
      </c>
      <c r="B482" t="inlineStr">
        <is>
          <t>West</t>
        </is>
      </c>
      <c r="C482" t="inlineStr">
        <is>
          <t>Alpha</t>
        </is>
      </c>
      <c r="D482" t="inlineStr">
        <is>
          <t>Online</t>
        </is>
      </c>
      <c r="E482" t="n">
        <v>14</v>
      </c>
      <c r="F482" s="19" t="n">
        <v>2786</v>
      </c>
    </row>
    <row r="483">
      <c r="A483" s="18" t="n">
        <v>45590</v>
      </c>
      <c r="B483" t="inlineStr">
        <is>
          <t>West</t>
        </is>
      </c>
      <c r="C483" t="inlineStr">
        <is>
          <t>Alpha</t>
        </is>
      </c>
      <c r="D483" t="inlineStr">
        <is>
          <t>Online</t>
        </is>
      </c>
      <c r="E483" t="n">
        <v>29</v>
      </c>
      <c r="F483" s="19" t="n">
        <v>5771</v>
      </c>
    </row>
    <row r="484">
      <c r="A484" s="18" t="n">
        <v>45320</v>
      </c>
      <c r="B484" t="inlineStr">
        <is>
          <t>West</t>
        </is>
      </c>
      <c r="C484" t="inlineStr">
        <is>
          <t>Beta</t>
        </is>
      </c>
      <c r="D484" t="inlineStr">
        <is>
          <t>Online</t>
        </is>
      </c>
      <c r="E484" t="n">
        <v>27</v>
      </c>
      <c r="F484" s="19" t="n">
        <v>9423</v>
      </c>
    </row>
    <row r="485">
      <c r="A485" s="18" t="n">
        <v>45525</v>
      </c>
      <c r="B485" t="inlineStr">
        <is>
          <t>North</t>
        </is>
      </c>
      <c r="C485" t="inlineStr">
        <is>
          <t>Delta</t>
        </is>
      </c>
      <c r="D485" t="inlineStr">
        <is>
          <t>Online</t>
        </is>
      </c>
      <c r="E485" t="n">
        <v>20</v>
      </c>
      <c r="F485" s="19" t="n">
        <v>11980</v>
      </c>
    </row>
    <row r="486">
      <c r="A486" s="18" t="n">
        <v>45303</v>
      </c>
      <c r="B486" t="inlineStr">
        <is>
          <t>West</t>
        </is>
      </c>
      <c r="C486" t="inlineStr">
        <is>
          <t>Gamma</t>
        </is>
      </c>
      <c r="D486" t="inlineStr">
        <is>
          <t>Direct</t>
        </is>
      </c>
      <c r="E486" t="n">
        <v>48</v>
      </c>
      <c r="F486" s="19" t="n">
        <v>4272</v>
      </c>
    </row>
    <row r="487">
      <c r="A487" s="18" t="n">
        <v>45403</v>
      </c>
      <c r="B487" t="inlineStr">
        <is>
          <t>North</t>
        </is>
      </c>
      <c r="C487" t="inlineStr">
        <is>
          <t>Alpha</t>
        </is>
      </c>
      <c r="D487" t="inlineStr">
        <is>
          <t>Partner</t>
        </is>
      </c>
      <c r="E487" t="n">
        <v>23</v>
      </c>
      <c r="F487" s="19" t="n">
        <v>4577</v>
      </c>
    </row>
    <row r="488">
      <c r="A488" s="18" t="n">
        <v>45650</v>
      </c>
      <c r="B488" t="inlineStr">
        <is>
          <t>North</t>
        </is>
      </c>
      <c r="C488" t="inlineStr">
        <is>
          <t>Alpha</t>
        </is>
      </c>
      <c r="D488" t="inlineStr">
        <is>
          <t>Direct</t>
        </is>
      </c>
      <c r="E488" t="n">
        <v>31</v>
      </c>
      <c r="F488" s="19" t="n">
        <v>6169</v>
      </c>
    </row>
    <row r="489">
      <c r="A489" s="18" t="n">
        <v>45308</v>
      </c>
      <c r="B489" t="inlineStr">
        <is>
          <t>East</t>
        </is>
      </c>
      <c r="C489" t="inlineStr">
        <is>
          <t>Delta</t>
        </is>
      </c>
      <c r="D489" t="inlineStr">
        <is>
          <t>Direct</t>
        </is>
      </c>
      <c r="E489" t="n">
        <v>50</v>
      </c>
      <c r="F489" s="19" t="n">
        <v>29950</v>
      </c>
    </row>
    <row r="490">
      <c r="A490" s="18" t="n">
        <v>45361</v>
      </c>
      <c r="B490" t="inlineStr">
        <is>
          <t>West</t>
        </is>
      </c>
      <c r="C490" t="inlineStr">
        <is>
          <t>Gamma</t>
        </is>
      </c>
      <c r="D490" t="inlineStr">
        <is>
          <t>Partner</t>
        </is>
      </c>
      <c r="E490" t="n">
        <v>29</v>
      </c>
      <c r="F490" s="19" t="n">
        <v>2581</v>
      </c>
    </row>
    <row r="491">
      <c r="A491" s="18" t="n">
        <v>45485</v>
      </c>
      <c r="B491" t="inlineStr">
        <is>
          <t>West</t>
        </is>
      </c>
      <c r="C491" t="inlineStr">
        <is>
          <t>Alpha</t>
        </is>
      </c>
      <c r="D491" t="inlineStr">
        <is>
          <t>Online</t>
        </is>
      </c>
      <c r="E491" t="n">
        <v>43</v>
      </c>
      <c r="F491" s="19" t="n">
        <v>8557</v>
      </c>
    </row>
    <row r="492">
      <c r="A492" s="18" t="n">
        <v>45568</v>
      </c>
      <c r="B492" t="inlineStr">
        <is>
          <t>South</t>
        </is>
      </c>
      <c r="C492" t="inlineStr">
        <is>
          <t>Gamma</t>
        </is>
      </c>
      <c r="D492" t="inlineStr">
        <is>
          <t>Direct</t>
        </is>
      </c>
      <c r="E492" t="n">
        <v>12</v>
      </c>
      <c r="F492" s="19" t="n">
        <v>1068</v>
      </c>
    </row>
    <row r="493">
      <c r="A493" s="18" t="n">
        <v>45567</v>
      </c>
      <c r="B493" t="inlineStr">
        <is>
          <t>West</t>
        </is>
      </c>
      <c r="C493" t="inlineStr">
        <is>
          <t>Beta</t>
        </is>
      </c>
      <c r="D493" t="inlineStr">
        <is>
          <t>Online</t>
        </is>
      </c>
      <c r="E493" t="n">
        <v>15</v>
      </c>
      <c r="F493" s="19" t="n">
        <v>5235</v>
      </c>
    </row>
    <row r="494">
      <c r="A494" s="18" t="n">
        <v>45293</v>
      </c>
      <c r="B494" t="inlineStr">
        <is>
          <t>North</t>
        </is>
      </c>
      <c r="C494" t="inlineStr">
        <is>
          <t>Gamma</t>
        </is>
      </c>
      <c r="D494" t="inlineStr">
        <is>
          <t>Partner</t>
        </is>
      </c>
      <c r="E494" t="n">
        <v>44</v>
      </c>
      <c r="F494" s="19" t="n">
        <v>3916</v>
      </c>
    </row>
    <row r="495">
      <c r="A495" s="18" t="n">
        <v>45570</v>
      </c>
      <c r="B495" t="inlineStr">
        <is>
          <t>West</t>
        </is>
      </c>
      <c r="C495" t="inlineStr">
        <is>
          <t>Delta</t>
        </is>
      </c>
      <c r="D495" t="inlineStr">
        <is>
          <t>Direct</t>
        </is>
      </c>
      <c r="E495" t="n">
        <v>16</v>
      </c>
      <c r="F495" s="19" t="n">
        <v>9584</v>
      </c>
    </row>
    <row r="496">
      <c r="A496" s="18" t="n">
        <v>45527</v>
      </c>
      <c r="B496" t="inlineStr">
        <is>
          <t>East</t>
        </is>
      </c>
      <c r="C496" t="inlineStr">
        <is>
          <t>Beta</t>
        </is>
      </c>
      <c r="D496" t="inlineStr">
        <is>
          <t>Partner</t>
        </is>
      </c>
      <c r="E496" t="n">
        <v>13</v>
      </c>
      <c r="F496" s="19" t="n">
        <v>4537</v>
      </c>
    </row>
    <row r="497">
      <c r="A497" s="18" t="n">
        <v>45349</v>
      </c>
      <c r="B497" t="inlineStr">
        <is>
          <t>North</t>
        </is>
      </c>
      <c r="C497" t="inlineStr">
        <is>
          <t>Delta</t>
        </is>
      </c>
      <c r="D497" t="inlineStr">
        <is>
          <t>Online</t>
        </is>
      </c>
      <c r="E497" t="n">
        <v>50</v>
      </c>
      <c r="F497" s="19" t="n">
        <v>29950</v>
      </c>
    </row>
    <row r="498">
      <c r="A498" s="18" t="n">
        <v>45300</v>
      </c>
      <c r="B498" t="inlineStr">
        <is>
          <t>South</t>
        </is>
      </c>
      <c r="C498" t="inlineStr">
        <is>
          <t>Beta</t>
        </is>
      </c>
      <c r="D498" t="inlineStr">
        <is>
          <t>Direct</t>
        </is>
      </c>
      <c r="E498" t="n">
        <v>7</v>
      </c>
      <c r="F498" s="19" t="n">
        <v>2443</v>
      </c>
    </row>
    <row r="499">
      <c r="A499" s="18" t="n">
        <v>45596</v>
      </c>
      <c r="B499" t="inlineStr">
        <is>
          <t>North</t>
        </is>
      </c>
      <c r="C499" t="inlineStr">
        <is>
          <t>Delta</t>
        </is>
      </c>
      <c r="D499" t="inlineStr">
        <is>
          <t>Online</t>
        </is>
      </c>
      <c r="E499" t="n">
        <v>44</v>
      </c>
      <c r="F499" s="19" t="n">
        <v>26356</v>
      </c>
    </row>
    <row r="500">
      <c r="A500" s="18" t="n">
        <v>45652</v>
      </c>
      <c r="B500" t="inlineStr">
        <is>
          <t>North</t>
        </is>
      </c>
      <c r="C500" t="inlineStr">
        <is>
          <t>Beta</t>
        </is>
      </c>
      <c r="D500" t="inlineStr">
        <is>
          <t>Online</t>
        </is>
      </c>
      <c r="E500" t="n">
        <v>3</v>
      </c>
      <c r="F500" s="19" t="n">
        <v>1047</v>
      </c>
    </row>
    <row r="501">
      <c r="A501" s="18" t="n">
        <v>45497</v>
      </c>
      <c r="B501" t="inlineStr">
        <is>
          <t>West</t>
        </is>
      </c>
      <c r="C501" t="inlineStr">
        <is>
          <t>Beta</t>
        </is>
      </c>
      <c r="D501" t="inlineStr">
        <is>
          <t>Online</t>
        </is>
      </c>
      <c r="E501" t="n">
        <v>14</v>
      </c>
      <c r="F501" s="19" t="n">
        <v>4886</v>
      </c>
    </row>
    <row r="502">
      <c r="A502" s="18" t="n">
        <v>45320</v>
      </c>
      <c r="B502" t="inlineStr">
        <is>
          <t>South</t>
        </is>
      </c>
      <c r="C502" t="inlineStr">
        <is>
          <t>Gamma</t>
        </is>
      </c>
      <c r="D502" t="inlineStr">
        <is>
          <t>Direct</t>
        </is>
      </c>
      <c r="E502" t="n">
        <v>47</v>
      </c>
      <c r="F502" s="19" t="n">
        <v>4183</v>
      </c>
    </row>
    <row r="503">
      <c r="A503" s="18" t="n">
        <v>45586</v>
      </c>
      <c r="B503" t="inlineStr">
        <is>
          <t>East</t>
        </is>
      </c>
      <c r="C503" t="inlineStr">
        <is>
          <t>Gamma</t>
        </is>
      </c>
      <c r="D503" t="inlineStr">
        <is>
          <t>Direct</t>
        </is>
      </c>
      <c r="E503" t="n">
        <v>20</v>
      </c>
      <c r="F503" s="19" t="n">
        <v>1780</v>
      </c>
    </row>
    <row r="504">
      <c r="A504" s="18" t="n">
        <v>45365</v>
      </c>
      <c r="B504" t="inlineStr">
        <is>
          <t>South</t>
        </is>
      </c>
      <c r="C504" t="inlineStr">
        <is>
          <t>Delta</t>
        </is>
      </c>
      <c r="D504" t="inlineStr">
        <is>
          <t>Partner</t>
        </is>
      </c>
      <c r="E504" t="n">
        <v>18</v>
      </c>
      <c r="F504" s="19" t="n">
        <v>10782</v>
      </c>
    </row>
  </sheetData>
  <autoFilter ref="A4:F504"/>
  <printOptions horizontalCentered="1"/>
  <pageMargins left="0.5" right="0.5" top="0.6" bottom="0.6" header="0.5" footer="0.5"/>
  <pageSetup fitToHeight="0" fitToWidth="1"/>
  <headerFooter>
    <oddHeader/>
    <oddFooter>&amp;C&amp;9 &amp;K888888CFO EYES · Excel Mastery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7" t="inlineStr">
        <is>
          <t>Exercise — Charts &amp; graphs</t>
        </is>
      </c>
    </row>
    <row r="2">
      <c r="A2" s="8" t="inlineStr">
        <is>
          <t>Below is a small dataset. Practice: build a column chart, a line chart, then a combo.</t>
        </is>
      </c>
    </row>
    <row r="4">
      <c r="A4" s="9" t="inlineStr">
        <is>
          <t>Month</t>
        </is>
      </c>
      <c r="B4" s="9" t="inlineStr">
        <is>
          <t>Revenue</t>
        </is>
      </c>
      <c r="C4" s="9" t="inlineStr">
        <is>
          <t>Cost</t>
        </is>
      </c>
      <c r="D4" s="9" t="inlineStr">
        <is>
          <t>EBITDA</t>
        </is>
      </c>
      <c r="E4" s="9" t="inlineStr">
        <is>
          <t>Margin %</t>
        </is>
      </c>
    </row>
    <row r="5">
      <c r="A5" t="inlineStr">
        <is>
          <t>Jan</t>
        </is>
      </c>
      <c r="B5" s="19" t="n">
        <v>1365</v>
      </c>
      <c r="C5" s="19" t="n">
        <v>777</v>
      </c>
      <c r="D5" s="19">
        <f>B5-C5</f>
        <v/>
      </c>
      <c r="E5" s="20">
        <f>D5/B5</f>
        <v/>
      </c>
    </row>
    <row r="6">
      <c r="A6" t="inlineStr">
        <is>
          <t>Feb</t>
        </is>
      </c>
      <c r="B6" s="19" t="n">
        <v>1539</v>
      </c>
      <c r="C6" s="19" t="n">
        <v>853</v>
      </c>
      <c r="D6" s="19">
        <f>B6-C6</f>
        <v/>
      </c>
      <c r="E6" s="20">
        <f>D6/B6</f>
        <v/>
      </c>
    </row>
    <row r="7">
      <c r="A7" t="inlineStr">
        <is>
          <t>Mar</t>
        </is>
      </c>
      <c r="B7" s="19" t="n">
        <v>1522</v>
      </c>
      <c r="C7" s="19" t="n">
        <v>869</v>
      </c>
      <c r="D7" s="19">
        <f>B7-C7</f>
        <v/>
      </c>
      <c r="E7" s="20">
        <f>D7/B7</f>
        <v/>
      </c>
    </row>
    <row r="8">
      <c r="A8" t="inlineStr">
        <is>
          <t>Apr</t>
        </is>
      </c>
      <c r="B8" s="19" t="n">
        <v>1687</v>
      </c>
      <c r="C8" s="19" t="n">
        <v>927</v>
      </c>
      <c r="D8" s="19">
        <f>B8-C8</f>
        <v/>
      </c>
      <c r="E8" s="20">
        <f>D8/B8</f>
        <v/>
      </c>
    </row>
    <row r="9">
      <c r="A9" t="inlineStr">
        <is>
          <t>May</t>
        </is>
      </c>
      <c r="B9" s="19" t="n">
        <v>1751</v>
      </c>
      <c r="C9" s="19" t="n">
        <v>948</v>
      </c>
      <c r="D9" s="19">
        <f>B9-C9</f>
        <v/>
      </c>
      <c r="E9" s="20">
        <f>D9/B9</f>
        <v/>
      </c>
    </row>
    <row r="10">
      <c r="A10" t="inlineStr">
        <is>
          <t>Jun</t>
        </is>
      </c>
      <c r="B10" s="19" t="n">
        <v>1854</v>
      </c>
      <c r="C10" s="19" t="n">
        <v>949</v>
      </c>
      <c r="D10" s="19">
        <f>B10-C10</f>
        <v/>
      </c>
      <c r="E10" s="20">
        <f>D10/B10</f>
        <v/>
      </c>
    </row>
    <row r="11">
      <c r="A11" t="inlineStr">
        <is>
          <t>Jul</t>
        </is>
      </c>
      <c r="B11" s="19" t="n">
        <v>1906</v>
      </c>
      <c r="C11" s="19" t="n">
        <v>1013</v>
      </c>
      <c r="D11" s="19">
        <f>B11-C11</f>
        <v/>
      </c>
      <c r="E11" s="20">
        <f>D11/B11</f>
        <v/>
      </c>
    </row>
    <row r="12">
      <c r="A12" t="inlineStr">
        <is>
          <t>Aug</t>
        </is>
      </c>
      <c r="B12" s="19" t="n">
        <v>1957</v>
      </c>
      <c r="C12" s="19" t="n">
        <v>1068</v>
      </c>
      <c r="D12" s="19">
        <f>B12-C12</f>
        <v/>
      </c>
      <c r="E12" s="20">
        <f>D12/B12</f>
        <v/>
      </c>
    </row>
    <row r="13">
      <c r="A13" t="inlineStr">
        <is>
          <t>Sep</t>
        </is>
      </c>
      <c r="B13" s="19" t="n">
        <v>2111</v>
      </c>
      <c r="C13" s="19" t="n">
        <v>1065</v>
      </c>
      <c r="D13" s="19">
        <f>B13-C13</f>
        <v/>
      </c>
      <c r="E13" s="20">
        <f>D13/B13</f>
        <v/>
      </c>
    </row>
    <row r="14">
      <c r="A14" t="inlineStr">
        <is>
          <t>Oct</t>
        </is>
      </c>
      <c r="B14" s="19" t="n">
        <v>2127</v>
      </c>
      <c r="C14" s="19" t="n">
        <v>1108</v>
      </c>
      <c r="D14" s="19">
        <f>B14-C14</f>
        <v/>
      </c>
      <c r="E14" s="20">
        <f>D14/B14</f>
        <v/>
      </c>
    </row>
    <row r="15">
      <c r="A15" t="inlineStr">
        <is>
          <t>Nov</t>
        </is>
      </c>
      <c r="B15" s="19" t="n">
        <v>2186</v>
      </c>
      <c r="C15" s="19" t="n">
        <v>1164</v>
      </c>
      <c r="D15" s="19">
        <f>B15-C15</f>
        <v/>
      </c>
      <c r="E15" s="20">
        <f>D15/B15</f>
        <v/>
      </c>
    </row>
    <row r="16">
      <c r="A16" t="inlineStr">
        <is>
          <t>Dec</t>
        </is>
      </c>
      <c r="B16" s="19" t="n">
        <v>2244</v>
      </c>
      <c r="C16" s="19" t="n">
        <v>1192</v>
      </c>
      <c r="D16" s="19">
        <f>B16-C16</f>
        <v/>
      </c>
      <c r="E16" s="20">
        <f>D16/B16</f>
        <v/>
      </c>
    </row>
    <row r="20">
      <c r="A20" s="12" t="inlineStr">
        <is>
          <t>Try yourself</t>
        </is>
      </c>
    </row>
    <row r="21">
      <c r="A21" t="inlineStr">
        <is>
          <t>1. Select A4:E16 → Insert → Recommended Charts → choose Combo.</t>
        </is>
      </c>
    </row>
    <row r="22">
      <c r="A22" t="inlineStr">
        <is>
          <t>2. Set Revenue and Cost as Clustered Column, Margin % as Line on secondary axis.</t>
        </is>
      </c>
    </row>
    <row r="23">
      <c r="A23" t="inlineStr">
        <is>
          <t>3. Format axis to thousands, hide gridlines, add data labels for EBITDA.</t>
        </is>
      </c>
    </row>
    <row r="24">
      <c r="A24" t="inlineStr">
        <is>
          <t>4. Right-click chart → Save as Template for future re-use.</t>
        </is>
      </c>
    </row>
  </sheetData>
  <printOptions horizontalCentered="1"/>
  <pageMargins left="0.5" right="0.5" top="0.6" bottom="0.6" header="0.5" footer="0.5"/>
  <pageSetup fitToHeight="0" fitToWidth="1"/>
  <headerFooter>
    <oddHeader/>
    <oddFooter>&amp;C&amp;9 &amp;K888888CFO EYES · Excel Mastery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workbookViewId="0">
      <selection activeCell="A1" sqref="A1"/>
    </sheetView>
  </sheetViews>
  <sheetFormatPr baseColWidth="8" defaultRowHeight="15"/>
  <cols>
    <col width="6" customWidth="1" min="1" max="1"/>
    <col width="80" customWidth="1" min="2" max="2"/>
  </cols>
  <sheetData>
    <row r="1" ht="28" customHeight="1">
      <c r="A1" s="7" t="inlineStr">
        <is>
          <t>Exercise — Pivot tables</t>
        </is>
      </c>
    </row>
    <row r="2">
      <c r="A2" s="8" t="inlineStr">
        <is>
          <t>Use the Dataset sheet as source. Follow the 6 steps below to build your first PivotTable.</t>
        </is>
      </c>
    </row>
    <row r="4" ht="22" customHeight="1">
      <c r="B4" s="21" t="inlineStr">
        <is>
          <t>1. Click anywhere inside the Dataset sheet (A4:F504).</t>
        </is>
      </c>
    </row>
    <row r="5" ht="22" customHeight="1">
      <c r="B5" s="21" t="inlineStr">
        <is>
          <t>2. Insert → PivotTable → New Worksheet → OK.</t>
        </is>
      </c>
    </row>
    <row r="6" ht="22" customHeight="1">
      <c r="B6" s="21" t="inlineStr">
        <is>
          <t>3. Drag Region to Rows, Product to Columns, Revenue to Values.</t>
        </is>
      </c>
    </row>
    <row r="7" ht="22" customHeight="1">
      <c r="B7" s="21" t="inlineStr">
        <is>
          <t>4. Right-click any value → Summarize Values By → Sum. Number Format → #,##0.</t>
        </is>
      </c>
    </row>
    <row r="8" ht="22" customHeight="1">
      <c r="B8" s="21" t="inlineStr">
        <is>
          <t>5. Drag Date to Filters. Use a Slicer (Insert → Slicer → Channel) for interactivity.</t>
        </is>
      </c>
    </row>
    <row r="9" ht="22" customHeight="1">
      <c r="B9" s="21" t="inlineStr">
        <is>
          <t>6. Add a calculated field: PivotTable Analyze → Fields, Items &amp; Sets → Calculated Field → Name: 'Avg price', Formula: =Revenue/Units.</t>
        </is>
      </c>
    </row>
    <row r="12">
      <c r="B12" s="22" t="inlineStr">
        <is>
          <t>Quality checks</t>
        </is>
      </c>
    </row>
    <row r="13">
      <c r="B13" s="23" t="inlineStr">
        <is>
          <t>• Refresh discipline: Right-click PivotTable → Refresh after every data change.</t>
        </is>
      </c>
    </row>
    <row r="14">
      <c r="B14" s="23" t="inlineStr">
        <is>
          <t>• Source range: convert Dataset to a Table (Ctrl+T) so new rows are picked up automatically.</t>
        </is>
      </c>
    </row>
    <row r="15">
      <c r="B15" s="23" t="inlineStr">
        <is>
          <t>• Number formats: format inside the field settings, not by cell — formats survive refresh.</t>
        </is>
      </c>
    </row>
    <row r="16">
      <c r="B16" s="23" t="inlineStr">
        <is>
          <t>• Use GETPIVOTDATA() to lift specific values into a dashboard with confidence.</t>
        </is>
      </c>
    </row>
  </sheetData>
  <printOptions horizontalCentered="1"/>
  <pageMargins left="0.5" right="0.5" top="0.6" bottom="0.6" header="0.5" footer="0.5"/>
  <pageSetup fitToHeight="0" fitToWidth="1"/>
  <headerFooter>
    <oddHeader/>
    <oddFooter>&amp;C&amp;9 &amp;K888888CFO EYES · Excel Mastery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28" customHeight="1">
      <c r="A1" s="7" t="inlineStr">
        <is>
          <t>Exercise — Print &amp; page setup</t>
        </is>
      </c>
    </row>
    <row r="2">
      <c r="A2" s="8" t="inlineStr">
        <is>
          <t>Configure this sheet to print as a clean A4 one-pager.</t>
        </is>
      </c>
    </row>
    <row r="4">
      <c r="A4" s="22" t="inlineStr">
        <is>
          <t>Mini P&amp;L · Q1 2026</t>
        </is>
      </c>
    </row>
    <row r="6">
      <c r="A6" s="9" t="inlineStr">
        <is>
          <t>Item</t>
        </is>
      </c>
      <c r="B6" s="9" t="inlineStr">
        <is>
          <t>Jan</t>
        </is>
      </c>
      <c r="C6" s="9" t="inlineStr">
        <is>
          <t>Feb</t>
        </is>
      </c>
      <c r="D6" s="9" t="inlineStr">
        <is>
          <t>Mar</t>
        </is>
      </c>
      <c r="E6" s="9" t="inlineStr">
        <is>
          <t>Q1</t>
        </is>
      </c>
    </row>
    <row r="7">
      <c r="A7" s="24" t="inlineStr">
        <is>
          <t>Revenue</t>
        </is>
      </c>
      <c r="B7" s="25" t="n">
        <v>1200</v>
      </c>
      <c r="C7" s="25" t="n">
        <v>1280</v>
      </c>
      <c r="D7" s="25" t="n">
        <v>1350</v>
      </c>
      <c r="E7" s="25">
        <f>SUM(B7:D7)</f>
        <v/>
      </c>
    </row>
    <row r="8">
      <c r="A8" s="24" t="inlineStr">
        <is>
          <t>COGS</t>
        </is>
      </c>
      <c r="B8" s="25" t="n">
        <v>-480</v>
      </c>
      <c r="C8" s="25" t="n">
        <v>-510</v>
      </c>
      <c r="D8" s="25" t="n">
        <v>-540</v>
      </c>
      <c r="E8" s="25">
        <f>SUM(B8:D8)</f>
        <v/>
      </c>
    </row>
    <row r="9">
      <c r="A9" s="26" t="inlineStr">
        <is>
          <t>Gross profit</t>
        </is>
      </c>
      <c r="B9">
        <f>B7+B8</f>
        <v/>
      </c>
      <c r="C9">
        <f>C7+C8</f>
        <v/>
      </c>
      <c r="D9">
        <f>D7+D8</f>
        <v/>
      </c>
      <c r="E9" s="25">
        <f>SUM(B9:D9)</f>
        <v/>
      </c>
    </row>
    <row r="10">
      <c r="A10" s="24" t="inlineStr">
        <is>
          <t>OpEx</t>
        </is>
      </c>
      <c r="B10" s="25" t="n">
        <v>-550</v>
      </c>
      <c r="C10" s="25" t="n">
        <v>-560</v>
      </c>
      <c r="D10" s="25" t="n">
        <v>-580</v>
      </c>
      <c r="E10" s="25">
        <f>SUM(B10:D10)</f>
        <v/>
      </c>
    </row>
    <row r="11">
      <c r="A11" s="26" t="inlineStr">
        <is>
          <t>EBITDA</t>
        </is>
      </c>
      <c r="B11">
        <f>B9+B10</f>
        <v/>
      </c>
      <c r="C11">
        <f>C9+C10</f>
        <v/>
      </c>
      <c r="D11">
        <f>D9+D10</f>
        <v/>
      </c>
      <c r="E11" s="25">
        <f>SUM(B11:D11)</f>
        <v/>
      </c>
    </row>
    <row r="14">
      <c r="A14" s="22" t="inlineStr">
        <is>
          <t>Print checklist</t>
        </is>
      </c>
    </row>
    <row r="15">
      <c r="A15" s="23" t="inlineStr">
        <is>
          <t>1. Page Layout → Orientation: Portrait. Size: A4.</t>
        </is>
      </c>
    </row>
    <row r="16">
      <c r="A16" s="23" t="inlineStr">
        <is>
          <t>2. Page Layout → Print Area → Set Print Area on A4:E12.</t>
        </is>
      </c>
    </row>
    <row r="17">
      <c r="A17" s="23" t="inlineStr">
        <is>
          <t>3. Page Layout → Scale to Fit → Width 1 page, Height 1 page.</t>
        </is>
      </c>
    </row>
    <row r="18">
      <c r="A18" s="23" t="inlineStr">
        <is>
          <t>4. Page Layout → Margins → Narrow.</t>
        </is>
      </c>
    </row>
    <row r="19">
      <c r="A19" s="23" t="inlineStr">
        <is>
          <t>5. Page Layout → Print Titles → set $6:$6 as 'Rows to repeat at top'.</t>
        </is>
      </c>
    </row>
    <row r="20">
      <c r="A20" s="23" t="inlineStr">
        <is>
          <t>6. Insert → Header &amp; Footer → company name left, page X of Y right.</t>
        </is>
      </c>
    </row>
    <row r="21">
      <c r="A21" s="23" t="inlineStr">
        <is>
          <t>7. View → Page Break Preview to verify before printing.</t>
        </is>
      </c>
    </row>
    <row r="22">
      <c r="A22" s="23" t="inlineStr">
        <is>
          <t>8. File → Print → preview → save as PDF (Ctrl+P → Microsoft Print to PDF).</t>
        </is>
      </c>
    </row>
  </sheetData>
  <printOptions horizontalCentered="1"/>
  <pageMargins left="0.5" right="0.5" top="0.6" bottom="0.6" header="0.5" footer="0.5"/>
  <pageSetup orientation="portrait" paperSize="9" fitToHeight="0" fitToWidth="1"/>
  <headerFooter>
    <oddHeader/>
    <oddFooter>&amp;C&amp;9 &amp;K888888CFO EYES · Excel Mastery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28" customHeight="1">
      <c r="A1" s="7" t="inlineStr">
        <is>
          <t>Glossary</t>
        </is>
      </c>
    </row>
    <row r="4">
      <c r="A4" s="9" t="inlineStr">
        <is>
          <t>Term</t>
        </is>
      </c>
      <c r="B4" s="9" t="inlineStr">
        <is>
          <t>Definition</t>
        </is>
      </c>
    </row>
    <row r="5" ht="22" customHeight="1">
      <c r="A5" s="15" t="inlineStr">
        <is>
          <t>Workbook</t>
        </is>
      </c>
      <c r="B5" s="27" t="inlineStr">
        <is>
          <t>The Excel file (.xlsx). Contains one or more worksheets.</t>
        </is>
      </c>
    </row>
    <row r="6" ht="22" customHeight="1">
      <c r="A6" s="15" t="inlineStr">
        <is>
          <t>Worksheet</t>
        </is>
      </c>
      <c r="B6" s="27" t="inlineStr">
        <is>
          <t>A single tab/sheet inside a workbook.</t>
        </is>
      </c>
    </row>
    <row r="7" ht="22" customHeight="1">
      <c r="A7" s="15" t="inlineStr">
        <is>
          <t>Cell reference</t>
        </is>
      </c>
      <c r="B7" s="27" t="inlineStr">
        <is>
          <t>A cell's address, e.g. A1. Use $ to lock (=$A$1).</t>
        </is>
      </c>
    </row>
    <row r="8" ht="22" customHeight="1">
      <c r="A8" s="15" t="inlineStr">
        <is>
          <t>Range</t>
        </is>
      </c>
      <c r="B8" s="27" t="inlineStr">
        <is>
          <t>A group of cells, e.g. A1:B10.</t>
        </is>
      </c>
    </row>
    <row r="9" ht="22" customHeight="1">
      <c r="A9" s="15" t="inlineStr">
        <is>
          <t>Named range</t>
        </is>
      </c>
      <c r="B9" s="27" t="inlineStr">
        <is>
          <t>A friendly name for a range, e.g. 'Revenue' = Sheet1!$B$5:$B$16.</t>
        </is>
      </c>
    </row>
    <row r="10" ht="22" customHeight="1">
      <c r="A10" s="15" t="inlineStr">
        <is>
          <t>Formula</t>
        </is>
      </c>
      <c r="B10" s="27" t="inlineStr">
        <is>
          <t>An expression starting with = that returns a value.</t>
        </is>
      </c>
    </row>
    <row r="11" ht="22" customHeight="1">
      <c r="A11" s="15" t="inlineStr">
        <is>
          <t>Function</t>
        </is>
      </c>
      <c r="B11" s="27" t="inlineStr">
        <is>
          <t>A built-in formula like SUM, IF, VLOOKUP.</t>
        </is>
      </c>
    </row>
    <row r="12" ht="22" customHeight="1">
      <c r="A12" s="15" t="inlineStr">
        <is>
          <t>Table (Ctrl+T)</t>
        </is>
      </c>
      <c r="B12" s="27" t="inlineStr">
        <is>
          <t>Structured data range with auto-filters and dynamic ranges.</t>
        </is>
      </c>
    </row>
    <row r="13" ht="22" customHeight="1">
      <c r="A13" s="15" t="inlineStr">
        <is>
          <t>PivotTable</t>
        </is>
      </c>
      <c r="B13" s="27" t="inlineStr">
        <is>
          <t>Tool to summarise data by grouping fields into rows/columns/values.</t>
        </is>
      </c>
    </row>
    <row r="14" ht="22" customHeight="1">
      <c r="A14" s="15" t="inlineStr">
        <is>
          <t>Slicer</t>
        </is>
      </c>
      <c r="B14" s="27" t="inlineStr">
        <is>
          <t>Visual filter for tables and PivotTables.</t>
        </is>
      </c>
    </row>
    <row r="15" ht="22" customHeight="1">
      <c r="A15" s="15" t="inlineStr">
        <is>
          <t>Conditional formatting</t>
        </is>
      </c>
      <c r="B15" s="27" t="inlineStr">
        <is>
          <t>Rules that color cells based on their value.</t>
        </is>
      </c>
    </row>
    <row r="16" ht="22" customHeight="1">
      <c r="A16" s="15" t="inlineStr">
        <is>
          <t>Macro / VBA</t>
        </is>
      </c>
      <c r="B16" s="27" t="inlineStr">
        <is>
          <t>Recorded or coded automation script.</t>
        </is>
      </c>
    </row>
  </sheetData>
  <printOptions horizontalCentered="1"/>
  <pageMargins left="0.5" right="0.5" top="0.6" bottom="0.6" header="0.5" footer="0.5"/>
  <pageSetup fitToHeight="0" fitToWidth="1"/>
  <headerFooter>
    <oddHeader/>
    <oddFooter>&amp;C&amp;9 &amp;K888888CFO EYES · Excel Mastery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2026-05-11T19:30:55Z</dcterms:created>
  <dcterms:modified xmlns:dcterms="http://purl.org/dc/terms/" xmlns:xsi="http://www.w3.org/2001/XMLSchema-instance" xsi:type="dcterms:W3CDTF">2026-05-11T19:30:55Z</dcterms:modified>
</cp:coreProperties>
</file>