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500" windowWidth="33600" windowHeight="19380" tabRatio="600" firstSheet="0" activeTab="0" autoFilterDateGrouping="1"/>
  </bookViews>
  <sheets>
    <sheet xmlns:r="http://schemas.openxmlformats.org/officeDocument/2006/relationships" name="Instructions" sheetId="1" state="visible" r:id="rId1"/>
    <sheet xmlns:r="http://schemas.openxmlformats.org/officeDocument/2006/relationships" name="Dashboard" sheetId="2" state="visible" r:id="rId2"/>
    <sheet xmlns:r="http://schemas.openxmlformats.org/officeDocument/2006/relationships" name="Assumptions &amp; FX" sheetId="3" state="visible" r:id="rId3"/>
    <sheet xmlns:r="http://schemas.openxmlformats.org/officeDocument/2006/relationships" name="P&amp;L" sheetId="4" state="visible" r:id="rId4"/>
    <sheet xmlns:r="http://schemas.openxmlformats.org/officeDocument/2006/relationships" name="Balance Sheet" sheetId="5" state="visible" r:id="rId5"/>
    <sheet xmlns:r="http://schemas.openxmlformats.org/officeDocument/2006/relationships" name="Cash Flow" sheetId="6" state="visible" r:id="rId6"/>
    <sheet xmlns:r="http://schemas.openxmlformats.org/officeDocument/2006/relationships" name="KPIs &amp; Metrics" sheetId="7" state="visible" r:id="rId7"/>
    <sheet xmlns:r="http://schemas.openxmlformats.org/officeDocument/2006/relationships" name="Budget vs Actual" sheetId="8" state="visible" r:id="rId8"/>
    <sheet xmlns:r="http://schemas.openxmlformats.org/officeDocument/2006/relationships" name="Headcount" sheetId="9" state="visible" r:id="rId9"/>
    <sheet xmlns:r="http://schemas.openxmlformats.org/officeDocument/2006/relationships" name="Commentary" sheetId="10" state="visible" r:id="rId10"/>
    <sheet xmlns:r="http://schemas.openxmlformats.org/officeDocument/2006/relationships" name="License" sheetId="11" state="visible" r:id="rId11"/>
  </sheets>
  <definedNames>
    <definedName name="_xlnm.Print_Titles" localSheetId="0">'Instructions'!$1:$1</definedName>
    <definedName name="_xlnm.Print_Titles" localSheetId="1">'Dashboard'!$1:$1</definedName>
    <definedName name="_xlnm.Print_Titles" localSheetId="2">'Assumptions &amp; FX'!$1:$1</definedName>
    <definedName name="_xlnm.Print_Titles" localSheetId="3">'P&amp;L'!$1:$1</definedName>
    <definedName name="_xlnm.Print_Titles" localSheetId="4">'Balance Sheet'!$1:$1</definedName>
    <definedName name="_xlnm.Print_Titles" localSheetId="5">'Cash Flow'!$1:$1</definedName>
    <definedName name="_xlnm.Print_Titles" localSheetId="6">'KPIs &amp; Metrics'!$1:$1</definedName>
    <definedName name="_xlnm.Print_Titles" localSheetId="7">'Budget vs Actual'!$1:$1</definedName>
    <definedName name="_xlnm.Print_Titles" localSheetId="8">'Headcount'!$1:$1</definedName>
    <definedName name="_xlnm.Print_Titles" localSheetId="9">'Commentary'!$1:$1</definedName>
    <definedName name="_xlnm.Print_Titles" localSheetId="10">'License'!$1:$1</definedName>
  </definedNames>
  <calcPr calcId="191029" fullCalcOnLoad="1"/>
</workbook>
</file>

<file path=xl/styles.xml><?xml version="1.0" encoding="utf-8"?>
<styleSheet xmlns="http://schemas.openxmlformats.org/spreadsheetml/2006/main">
  <numFmts count="4">
    <numFmt numFmtId="164" formatCode="0.0000"/>
    <numFmt numFmtId="165" formatCode="0.0%;\-0.0%;&quot;-&quot;"/>
    <numFmt numFmtId="166" formatCode="#,##0;\(#,##0\);&quot;-&quot;"/>
    <numFmt numFmtId="167" formatCode="0.0\x"/>
  </numFmts>
  <fonts count="19">
    <font>
      <name val="Calibri"/>
      <family val="2"/>
      <color theme="1"/>
      <sz val="11"/>
      <scheme val="minor"/>
    </font>
    <font>
      <name val="Arial"/>
      <family val="2"/>
      <b val="1"/>
      <color rgb="FFFFFFFF"/>
      <sz val="14"/>
    </font>
    <font>
      <name val="Arial"/>
      <family val="2"/>
      <i val="1"/>
      <color rgb="FF595959"/>
      <sz val="9"/>
    </font>
    <font>
      <name val="Arial"/>
      <family val="2"/>
      <b val="1"/>
      <color rgb="FFFFFFFF"/>
      <sz val="10"/>
    </font>
    <font>
      <name val="Arial"/>
      <family val="2"/>
      <color rgb="FF000000"/>
      <sz val="10"/>
    </font>
    <font>
      <name val="Arial"/>
      <family val="2"/>
      <color rgb="FF0000FF"/>
      <sz val="10"/>
    </font>
    <font>
      <name val="Arial"/>
      <family val="2"/>
      <color rgb="FF008000"/>
      <sz val="10"/>
    </font>
    <font>
      <name val="Arial"/>
      <family val="2"/>
      <b val="1"/>
      <color rgb="FF2D6A4F"/>
      <sz val="10"/>
    </font>
    <font>
      <name val="Arial"/>
      <family val="2"/>
      <b val="1"/>
      <color rgb="FFFFFFFF"/>
      <sz val="13"/>
    </font>
    <font>
      <name val="Arial"/>
      <family val="2"/>
      <b val="1"/>
      <color rgb="FF595959"/>
      <sz val="10"/>
    </font>
    <font>
      <name val="Arial"/>
      <family val="2"/>
      <b val="1"/>
      <color rgb="FFFFFFFF"/>
      <sz val="9"/>
    </font>
    <font>
      <name val="Arial"/>
      <family val="2"/>
      <b val="1"/>
      <color rgb="FF595959"/>
      <sz val="9"/>
    </font>
    <font>
      <name val="Arial"/>
      <family val="2"/>
      <b val="1"/>
      <sz val="10"/>
    </font>
    <font>
      <name val="Arial"/>
      <family val="2"/>
      <b val="1"/>
      <color rgb="FF000000"/>
      <sz val="10"/>
    </font>
    <font>
      <name val="Arial"/>
      <family val="2"/>
      <b val="1"/>
      <color rgb="FFFF0000"/>
      <sz val="10"/>
    </font>
    <font>
      <name val="Arial"/>
      <family val="2"/>
      <sz val="10"/>
    </font>
    <font>
      <name val="Arial"/>
      <family val="2"/>
      <b val="1"/>
      <color rgb="FF008000"/>
      <sz val="10"/>
    </font>
    <font>
      <name val="Arial"/>
      <family val="2"/>
      <b val="1"/>
      <color rgb="FFC5D9CE"/>
      <sz val="9"/>
    </font>
    <font>
      <name val="Arial"/>
      <family val="2"/>
      <b val="1"/>
      <color rgb="FF2D6A4F"/>
      <sz val="14"/>
    </font>
  </fonts>
  <fills count="6">
    <fill>
      <patternFill/>
    </fill>
    <fill>
      <patternFill patternType="gray125"/>
    </fill>
    <fill>
      <patternFill patternType="solid">
        <fgColor rgb="FF2D6A4F"/>
      </patternFill>
    </fill>
    <fill>
      <patternFill patternType="solid">
        <fgColor rgb="FFFFFF00"/>
      </patternFill>
    </fill>
    <fill>
      <patternFill patternType="solid">
        <fgColor rgb="FFC5D9CE"/>
      </patternFill>
    </fill>
    <fill>
      <patternFill patternType="solid">
        <fgColor rgb="FFEEF4F0"/>
      </patternFill>
    </fill>
  </fills>
  <borders count="1">
    <border>
      <left/>
      <right/>
      <top/>
      <bottom/>
      <diagonal/>
    </border>
  </borders>
  <cellStyleXfs count="1">
    <xf numFmtId="0" fontId="0" fillId="0" borderId="0"/>
  </cellStyleXfs>
  <cellXfs count="58">
    <xf numFmtId="0" fontId="0" fillId="0" borderId="0" pivotButton="0" quotePrefix="0" xfId="0"/>
    <xf numFmtId="0" fontId="5" fillId="0" borderId="0" applyAlignment="1" pivotButton="0" quotePrefix="0" xfId="0">
      <alignment horizontal="left" vertical="center" indent="1"/>
    </xf>
    <xf numFmtId="0" fontId="4" fillId="0" borderId="0" applyAlignment="1" pivotButton="0" quotePrefix="0" xfId="0">
      <alignment horizontal="left" vertical="center" indent="1"/>
    </xf>
    <xf numFmtId="0" fontId="6" fillId="0" borderId="0" applyAlignment="1" pivotButton="0" quotePrefix="0" xfId="0">
      <alignment horizontal="left" vertical="center" indent="1"/>
    </xf>
    <xf numFmtId="0" fontId="4" fillId="3" borderId="0" applyAlignment="1" pivotButton="0" quotePrefix="0" xfId="0">
      <alignment horizontal="left" vertical="center" indent="1"/>
    </xf>
    <xf numFmtId="0" fontId="7" fillId="0" borderId="0" applyAlignment="1" pivotButton="0" quotePrefix="0" xfId="0">
      <alignment horizontal="left" vertical="center" indent="1"/>
    </xf>
    <xf numFmtId="3" fontId="5" fillId="3" borderId="0" applyAlignment="1" pivotButton="0" quotePrefix="0" xfId="0">
      <alignment horizontal="right" vertical="center"/>
    </xf>
    <xf numFmtId="49" fontId="5" fillId="0" borderId="0" applyAlignment="1" pivotButton="0" quotePrefix="0" xfId="0">
      <alignment horizontal="right" vertical="center"/>
    </xf>
    <xf numFmtId="3" fontId="5" fillId="0" borderId="0" applyAlignment="1" pivotButton="0" quotePrefix="0" xfId="0">
      <alignment horizontal="right" vertical="center"/>
    </xf>
    <xf numFmtId="0" fontId="9" fillId="4" borderId="0" applyAlignment="1" pivotButton="0" quotePrefix="0" xfId="0">
      <alignment horizontal="center" vertical="center" wrapText="1"/>
    </xf>
    <xf numFmtId="0" fontId="4" fillId="0" borderId="0" pivotButton="0" quotePrefix="0" xfId="0"/>
    <xf numFmtId="164" fontId="5" fillId="3" borderId="0" applyAlignment="1" pivotButton="0" quotePrefix="0" xfId="0">
      <alignment horizontal="right" vertical="center"/>
    </xf>
    <xf numFmtId="165" fontId="5" fillId="3" borderId="0" applyAlignment="1" pivotButton="0" quotePrefix="0" xfId="0">
      <alignment horizontal="right" vertical="center"/>
    </xf>
    <xf numFmtId="165" fontId="5" fillId="0" borderId="0" applyAlignment="1" pivotButton="0" quotePrefix="0" xfId="0">
      <alignment horizontal="right" vertical="center"/>
    </xf>
    <xf numFmtId="166" fontId="5" fillId="0" borderId="0" applyAlignment="1" pivotButton="0" quotePrefix="0" xfId="0">
      <alignment horizontal="right" vertical="center"/>
    </xf>
    <xf numFmtId="0" fontId="9" fillId="5" borderId="0" pivotButton="0" quotePrefix="0" xfId="0"/>
    <xf numFmtId="0" fontId="10" fillId="2" borderId="0" applyAlignment="1" pivotButton="0" quotePrefix="0" xfId="0">
      <alignment horizontal="center" vertical="center" wrapText="1"/>
    </xf>
    <xf numFmtId="0" fontId="11" fillId="4" borderId="0" applyAlignment="1" pivotButton="0" quotePrefix="0" xfId="0">
      <alignment horizontal="center" vertical="center" wrapText="1"/>
    </xf>
    <xf numFmtId="0" fontId="0" fillId="0" borderId="0" applyAlignment="1" pivotButton="0" quotePrefix="0" xfId="0">
      <alignment horizontal="right" vertical="center"/>
    </xf>
    <xf numFmtId="166" fontId="0" fillId="0" borderId="0" applyAlignment="1" pivotButton="0" quotePrefix="0" xfId="0">
      <alignment horizontal="right" vertical="center"/>
    </xf>
    <xf numFmtId="166" fontId="4" fillId="0" borderId="0" applyAlignment="1" pivotButton="0" quotePrefix="0" xfId="0">
      <alignment horizontal="right" vertical="center"/>
    </xf>
    <xf numFmtId="165" fontId="4" fillId="0" borderId="0" applyAlignment="1" pivotButton="0" quotePrefix="0" xfId="0">
      <alignment horizontal="right" vertical="center"/>
    </xf>
    <xf numFmtId="166" fontId="6" fillId="0" borderId="0" applyAlignment="1" pivotButton="0" quotePrefix="0" xfId="0">
      <alignment horizontal="right" vertical="center"/>
    </xf>
    <xf numFmtId="0" fontId="12" fillId="5" borderId="0" applyAlignment="1" pivotButton="0" quotePrefix="0" xfId="0">
      <alignment horizontal="left" vertical="center" indent="1"/>
    </xf>
    <xf numFmtId="166" fontId="12" fillId="5" borderId="0" applyAlignment="1" pivotButton="0" quotePrefix="0" xfId="0">
      <alignment horizontal="right" vertical="center"/>
    </xf>
    <xf numFmtId="166" fontId="13" fillId="5" borderId="0" applyAlignment="1" pivotButton="0" quotePrefix="0" xfId="0">
      <alignment horizontal="right" vertical="center"/>
    </xf>
    <xf numFmtId="165" fontId="13" fillId="0" borderId="0" applyAlignment="1" pivotButton="0" quotePrefix="0" xfId="0">
      <alignment horizontal="right" vertical="center"/>
    </xf>
    <xf numFmtId="0" fontId="0" fillId="0" borderId="0" applyAlignment="1" pivotButton="0" quotePrefix="0" xfId="0">
      <alignment horizontal="left" vertical="center" indent="1"/>
    </xf>
    <xf numFmtId="0" fontId="3" fillId="2" borderId="0" applyAlignment="1" pivotButton="0" quotePrefix="0" xfId="0">
      <alignment horizontal="center" vertical="center" wrapText="1"/>
    </xf>
    <xf numFmtId="165" fontId="12" fillId="0" borderId="0" applyAlignment="1" pivotButton="0" quotePrefix="0" xfId="0">
      <alignment horizontal="right" vertical="center"/>
    </xf>
    <xf numFmtId="166" fontId="15" fillId="0" borderId="0" applyAlignment="1" pivotButton="0" quotePrefix="0" xfId="0">
      <alignment horizontal="right" vertical="center"/>
    </xf>
    <xf numFmtId="165" fontId="15" fillId="0" borderId="0" applyAlignment="1" pivotButton="0" quotePrefix="0" xfId="0">
      <alignment horizontal="right" vertical="center"/>
    </xf>
    <xf numFmtId="0" fontId="14" fillId="0" borderId="0" applyAlignment="1" pivotButton="0" quotePrefix="0" xfId="0">
      <alignment horizontal="right" vertical="center"/>
    </xf>
    <xf numFmtId="0" fontId="9" fillId="5" borderId="0" applyAlignment="1" pivotButton="0" quotePrefix="0" xfId="0">
      <alignment horizontal="center" vertical="center" wrapText="1"/>
    </xf>
    <xf numFmtId="0" fontId="4" fillId="0" borderId="0" applyAlignment="1" pivotButton="0" quotePrefix="0" xfId="0">
      <alignment horizontal="center" vertical="center" wrapText="1"/>
    </xf>
    <xf numFmtId="3" fontId="4" fillId="0" borderId="0" applyAlignment="1" pivotButton="0" quotePrefix="0" xfId="0">
      <alignment horizontal="right" vertical="center"/>
    </xf>
    <xf numFmtId="167" fontId="5" fillId="0" borderId="0" applyAlignment="1" pivotButton="0" quotePrefix="0" xfId="0">
      <alignment horizontal="right" vertical="center"/>
    </xf>
    <xf numFmtId="167" fontId="4" fillId="0" borderId="0" applyAlignment="1" pivotButton="0" quotePrefix="0" xfId="0">
      <alignment horizontal="right" vertical="center"/>
    </xf>
    <xf numFmtId="0" fontId="15" fillId="0" borderId="0" applyAlignment="1" pivotButton="0" quotePrefix="0" xfId="0">
      <alignment horizontal="left" vertical="center" indent="1"/>
    </xf>
    <xf numFmtId="166" fontId="16" fillId="5" borderId="0" applyAlignment="1" pivotButton="0" quotePrefix="0" xfId="0">
      <alignment horizontal="right" vertical="center"/>
    </xf>
    <xf numFmtId="3" fontId="12" fillId="5" borderId="0" applyAlignment="1" pivotButton="0" quotePrefix="0" xfId="0">
      <alignment horizontal="right" vertical="center"/>
    </xf>
    <xf numFmtId="0" fontId="4" fillId="0" borderId="0" applyAlignment="1" pivotButton="0" quotePrefix="0" xfId="0">
      <alignment horizontal="left" vertical="center" indent="2"/>
    </xf>
    <xf numFmtId="0" fontId="0" fillId="0" borderId="0" pivotButton="0" quotePrefix="0" xfId="0"/>
    <xf numFmtId="0" fontId="3" fillId="2" borderId="0" applyAlignment="1" pivotButton="0" quotePrefix="0" xfId="0">
      <alignment horizontal="left" vertical="center" indent="1"/>
    </xf>
    <xf numFmtId="0" fontId="4" fillId="0" borderId="0" applyAlignment="1" pivotButton="0" quotePrefix="0" xfId="0">
      <alignment horizontal="left" vertical="center" indent="1"/>
    </xf>
    <xf numFmtId="0" fontId="4" fillId="0" borderId="0" applyAlignment="1" pivotButton="0" quotePrefix="0" xfId="0">
      <alignment horizontal="left" vertical="top" wrapText="1" indent="1"/>
    </xf>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left" vertical="top" wrapText="1" indent="1"/>
    </xf>
    <xf numFmtId="0" fontId="0" fillId="5" borderId="0" pivotButton="0" quotePrefix="0" xfId="0"/>
    <xf numFmtId="166" fontId="18" fillId="5" borderId="0" applyAlignment="1" pivotButton="0" quotePrefix="0" xfId="0">
      <alignment horizontal="center" vertical="center" wrapText="1"/>
    </xf>
    <xf numFmtId="165" fontId="18" fillId="5" borderId="0" applyAlignment="1" pivotButton="0" quotePrefix="0" xfId="0">
      <alignment horizontal="center" vertical="center" wrapText="1"/>
    </xf>
    <xf numFmtId="0" fontId="17" fillId="2" borderId="0" applyAlignment="1" pivotButton="0" quotePrefix="0" xfId="0">
      <alignment horizontal="center" vertical="center" wrapText="1"/>
    </xf>
    <xf numFmtId="0" fontId="2" fillId="0" borderId="0" applyAlignment="1" pivotButton="0" quotePrefix="0" xfId="0">
      <alignment horizontal="left" vertical="center" indent="1"/>
    </xf>
    <xf numFmtId="0" fontId="8" fillId="2" borderId="0" applyAlignment="1" pivotButton="0" quotePrefix="0" xfId="0">
      <alignment horizontal="center" vertical="center" wrapText="1"/>
    </xf>
    <xf numFmtId="0" fontId="5" fillId="0" borderId="0" applyAlignment="1" pivotButton="0" quotePrefix="0" xfId="0">
      <alignment horizontal="left" vertical="top" wrapText="1" indent="1"/>
    </xf>
    <xf numFmtId="0" fontId="3" fillId="2" borderId="0" applyAlignment="1" pivotButton="0" quotePrefix="0" xfId="0">
      <alignment vertical="center"/>
    </xf>
    <xf numFmtId="0" fontId="0"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charts/chart1.xml><?xml version="1.0" encoding="utf-8"?>
<chartSpace xmlns="http://schemas.openxmlformats.org/drawingml/2006/chart">
  <chart>
    <title>
      <tx>
        <rich>
          <a:bodyPr xmlns:a="http://schemas.openxmlformats.org/drawingml/2006/main"/>
          <a:lstStyle xmlns:a="http://schemas.openxmlformats.org/drawingml/2006/main"/>
          <a:p xmlns:a="http://schemas.openxmlformats.org/drawingml/2006/main">
            <a:pPr>
              <a:defRPr/>
            </a:pPr>
            <a:r>
              <a:rPr lang="en-GB"/>
              <a:t>Monthly Revenue</a:t>
            </a:r>
          </a:p>
        </rich>
      </tx>
      <overlay val="1"/>
    </title>
    <plotArea>
      <layout/>
      <barChart>
        <barDir val="col"/>
        <grouping val="clustered"/>
        <varyColors val="1"/>
        <ser>
          <idx val="0"/>
          <order val="0"/>
          <tx>
            <v>Revenue</v>
          </tx>
          <spPr>
            <a:solidFill xmlns:a="http://schemas.openxmlformats.org/drawingml/2006/main">
              <a:srgbClr val="2D6A4F"/>
            </a:solidFill>
            <a:ln xmlns:a="http://schemas.openxmlformats.org/drawingml/2006/main">
              <a:prstDash val="solid"/>
            </a:ln>
          </spPr>
          <invertIfNegative val="1"/>
          <cat>
            <strRef>
              <f>'P&amp;L'!$B$3:$M$3</f>
              <strCache>
                <ptCount val="12"/>
                <pt idx="0">
                  <v>Jan</v>
                </pt>
                <pt idx="1">
                  <v>Feb</v>
                </pt>
                <pt idx="2">
                  <v>Mar</v>
                </pt>
                <pt idx="3">
                  <v>Apr</v>
                </pt>
                <pt idx="4">
                  <v>May</v>
                </pt>
                <pt idx="5">
                  <v>Jun</v>
                </pt>
                <pt idx="6">
                  <v>Jul</v>
                </pt>
                <pt idx="7">
                  <v>Aug</v>
                </pt>
                <pt idx="8">
                  <v>Sep</v>
                </pt>
                <pt idx="9">
                  <v>Oct</v>
                </pt>
                <pt idx="10">
                  <v>Nov</v>
                </pt>
                <pt idx="11">
                  <v>Dec</v>
                </pt>
              </strCache>
            </strRef>
          </cat>
          <val>
            <numRef>
              <f>'P&amp;L'!$B$7:$M$7</f>
              <numCache>
                <formatCode>#\ ##0;\(#\ ##0\);"-"</formatCode>
                <ptCount val="12"/>
                <pt idx="0">
                  <v>0</v>
                </pt>
                <pt idx="1">
                  <v>0</v>
                </pt>
                <pt idx="2">
                  <v>0</v>
                </pt>
                <pt idx="3">
                  <v>0</v>
                </pt>
                <pt idx="4">
                  <v>0</v>
                </pt>
                <pt idx="5">
                  <v>0</v>
                </pt>
                <pt idx="6">
                  <v>0</v>
                </pt>
                <pt idx="7">
                  <v>0</v>
                </pt>
                <pt idx="8">
                  <v>0</v>
                </pt>
                <pt idx="9">
                  <v>0</v>
                </pt>
                <pt idx="10">
                  <v>0</v>
                </pt>
                <pt idx="11">
                  <v>0</v>
                </pt>
              </numCache>
            </numRef>
          </val>
        </ser>
        <dLbls>
          <showLegendKey val="0"/>
          <showVal val="0"/>
          <showCatName val="0"/>
          <showSerName val="0"/>
          <showPercent val="0"/>
          <showBubbleSize val="0"/>
        </dLbls>
        <gapWidth val="150"/>
        <axId val="10"/>
        <axId val="100"/>
      </barChart>
      <catAx>
        <axId val="10"/>
        <scaling>
          <orientation val="minMax"/>
        </scaling>
        <delete val="1"/>
        <axPos val="b"/>
        <numFmt formatCode="General" sourceLinked="1"/>
        <majorTickMark val="none"/>
        <minorTickMark val="none"/>
        <tickLblPos val="nextTo"/>
        <crossAx val="100"/>
        <crosses val="autoZero"/>
        <auto val="1"/>
        <lblAlgn val="ctr"/>
        <lblOffset val="100"/>
        <noMultiLvlLbl val="1"/>
      </catAx>
      <valAx>
        <axId val="100"/>
        <scaling>
          <orientation val="minMax"/>
        </scaling>
        <delete val="1"/>
        <axPos val="l"/>
        <majorGridlines/>
        <title>
          <tx>
            <rich>
              <a:bodyPr xmlns:a="http://schemas.openxmlformats.org/drawingml/2006/main"/>
              <a:lstStyle xmlns:a="http://schemas.openxmlformats.org/drawingml/2006/main"/>
              <a:p xmlns:a="http://schemas.openxmlformats.org/drawingml/2006/main">
                <a:pPr>
                  <a:defRPr/>
                </a:pPr>
                <a:r>
                  <a:rPr lang="en-GB"/>
                  <a:t>Amount</a:t>
                </a:r>
              </a:p>
            </rich>
          </tx>
          <overlay val="1"/>
        </title>
        <numFmt formatCode="#\ ##0;\(#\ ##0\);&quot;-&quot;" sourceLinked="1"/>
        <majorTickMark val="none"/>
        <minorTickMark val="none"/>
        <tickLblPos val="nextTo"/>
        <crossAx val="10"/>
        <crosses val="autoZero"/>
        <crossBetween val="between"/>
      </valAx>
    </plotArea>
    <legend>
      <legendPos val="r"/>
      <overlay val="0"/>
    </legend>
    <plotVisOnly val="1"/>
    <dispBlanksAs val="gap"/>
  </chart>
</chartSpace>
</file>

<file path=xl/charts/chart2.xml><?xml version="1.0" encoding="utf-8"?>
<chartSpace xmlns="http://schemas.openxmlformats.org/drawingml/2006/chart">
  <chart>
    <title>
      <tx>
        <rich>
          <a:bodyPr xmlns:a="http://schemas.openxmlformats.org/drawingml/2006/main"/>
          <a:lstStyle xmlns:a="http://schemas.openxmlformats.org/drawingml/2006/main"/>
          <a:p xmlns:a="http://schemas.openxmlformats.org/drawingml/2006/main">
            <a:pPr>
              <a:defRPr/>
            </a:pPr>
            <a:r>
              <a:rPr lang="en-GB"/>
              <a:t>Margin Trends</a:t>
            </a:r>
          </a:p>
        </rich>
      </tx>
      <overlay val="1"/>
    </title>
    <plotArea>
      <layout/>
      <lineChart>
        <grouping val="standard"/>
        <varyColors val="1"/>
        <ser>
          <idx val="0"/>
          <order val="0"/>
          <tx>
            <v>Gross Margin %</v>
          </tx>
          <spPr>
            <a:ln xmlns:a="http://schemas.openxmlformats.org/drawingml/2006/main">
              <a:solidFill>
                <a:srgbClr val="2D6A4F"/>
              </a:solidFill>
              <a:prstDash val="solid"/>
            </a:ln>
          </spPr>
          <marker>
            <symbol val="none"/>
            <spPr>
              <a:ln xmlns:a="http://schemas.openxmlformats.org/drawingml/2006/main">
                <a:prstDash val="solid"/>
              </a:ln>
            </spPr>
          </marker>
          <cat>
            <strRef>
              <f>'P&amp;L'!$B$3:$M$3</f>
              <strCache>
                <ptCount val="12"/>
                <pt idx="0">
                  <v>Jan</v>
                </pt>
                <pt idx="1">
                  <v>Feb</v>
                </pt>
                <pt idx="2">
                  <v>Mar</v>
                </pt>
                <pt idx="3">
                  <v>Apr</v>
                </pt>
                <pt idx="4">
                  <v>May</v>
                </pt>
                <pt idx="5">
                  <v>Jun</v>
                </pt>
                <pt idx="6">
                  <v>Jul</v>
                </pt>
                <pt idx="7">
                  <v>Aug</v>
                </pt>
                <pt idx="8">
                  <v>Sep</v>
                </pt>
                <pt idx="9">
                  <v>Oct</v>
                </pt>
                <pt idx="10">
                  <v>Nov</v>
                </pt>
                <pt idx="11">
                  <v>Dec</v>
                </pt>
              </strCache>
            </strRef>
          </cat>
          <val>
            <numRef>
              <f>'P&amp;L'!$B$14:$M$14</f>
              <numCache>
                <formatCode>0.0%;\-0.0%;"-"</formatCode>
                <ptCount val="12"/>
                <pt idx="0">
                  <v>0</v>
                </pt>
                <pt idx="1">
                  <v>0</v>
                </pt>
                <pt idx="2">
                  <v>0</v>
                </pt>
                <pt idx="3">
                  <v>0</v>
                </pt>
                <pt idx="4">
                  <v>0</v>
                </pt>
                <pt idx="5">
                  <v>0</v>
                </pt>
                <pt idx="6">
                  <v>0</v>
                </pt>
                <pt idx="7">
                  <v>0</v>
                </pt>
                <pt idx="8">
                  <v>0</v>
                </pt>
                <pt idx="9">
                  <v>0</v>
                </pt>
                <pt idx="10">
                  <v>0</v>
                </pt>
                <pt idx="11">
                  <v>0</v>
                </pt>
              </numCache>
            </numRef>
          </val>
          <smooth val="1"/>
        </ser>
        <ser>
          <idx val="1"/>
          <order val="1"/>
          <tx>
            <v>EBITDA Margin %</v>
          </tx>
          <spPr>
            <a:ln xmlns:a="http://schemas.openxmlformats.org/drawingml/2006/main">
              <a:solidFill>
                <a:srgbClr val="C5D9CE"/>
              </a:solidFill>
              <a:prstDash val="solid"/>
            </a:ln>
          </spPr>
          <marker>
            <symbol val="none"/>
            <spPr>
              <a:ln xmlns:a="http://schemas.openxmlformats.org/drawingml/2006/main">
                <a:prstDash val="solid"/>
              </a:ln>
            </spPr>
          </marker>
          <cat>
            <strRef>
              <f>'P&amp;L'!$B$3:$M$3</f>
              <strCache>
                <ptCount val="12"/>
                <pt idx="0">
                  <v>Jan</v>
                </pt>
                <pt idx="1">
                  <v>Feb</v>
                </pt>
                <pt idx="2">
                  <v>Mar</v>
                </pt>
                <pt idx="3">
                  <v>Apr</v>
                </pt>
                <pt idx="4">
                  <v>May</v>
                </pt>
                <pt idx="5">
                  <v>Jun</v>
                </pt>
                <pt idx="6">
                  <v>Jul</v>
                </pt>
                <pt idx="7">
                  <v>Aug</v>
                </pt>
                <pt idx="8">
                  <v>Sep</v>
                </pt>
                <pt idx="9">
                  <v>Oct</v>
                </pt>
                <pt idx="10">
                  <v>Nov</v>
                </pt>
                <pt idx="11">
                  <v>Dec</v>
                </pt>
              </strCache>
            </strRef>
          </cat>
          <val>
            <numRef>
              <f>'P&amp;L'!$B$36:$M$36</f>
              <numCache>
                <formatCode>0.0%;\-0.0%;"-"</formatCode>
                <ptCount val="12"/>
                <pt idx="0">
                  <v>0</v>
                </pt>
                <pt idx="1">
                  <v>0</v>
                </pt>
                <pt idx="2">
                  <v>0</v>
                </pt>
                <pt idx="3">
                  <v>0</v>
                </pt>
                <pt idx="4">
                  <v>0</v>
                </pt>
                <pt idx="5">
                  <v>0</v>
                </pt>
                <pt idx="6">
                  <v>0</v>
                </pt>
                <pt idx="7">
                  <v>0</v>
                </pt>
                <pt idx="8">
                  <v>0</v>
                </pt>
                <pt idx="9">
                  <v>0</v>
                </pt>
                <pt idx="10">
                  <v>0</v>
                </pt>
                <pt idx="11">
                  <v>0</v>
                </pt>
              </numCache>
            </numRef>
          </val>
          <smooth val="1"/>
        </ser>
        <dLbls>
          <showLegendKey val="0"/>
          <showVal val="0"/>
          <showCatName val="0"/>
          <showSerName val="0"/>
          <showPercent val="0"/>
          <showBubbleSize val="0"/>
        </dLbls>
        <smooth val="0"/>
        <axId val="10"/>
        <axId val="100"/>
      </lineChart>
      <catAx>
        <axId val="10"/>
        <scaling>
          <orientation val="minMax"/>
        </scaling>
        <delete val="1"/>
        <axPos val="b"/>
        <numFmt formatCode="General" sourceLinked="1"/>
        <majorTickMark val="none"/>
        <minorTickMark val="none"/>
        <tickLblPos val="nextTo"/>
        <crossAx val="100"/>
        <crosses val="autoZero"/>
        <auto val="1"/>
        <lblAlgn val="ctr"/>
        <lblOffset val="100"/>
        <noMultiLvlLbl val="1"/>
      </catAx>
      <valAx>
        <axId val="100"/>
        <scaling>
          <orientation val="minMax"/>
        </scaling>
        <delete val="1"/>
        <axPos val="l"/>
        <majorGridlines/>
        <numFmt formatCode="0.0%;\-0.0%;&quot;-&quot;" sourceLinked="1"/>
        <majorTickMark val="none"/>
        <minorTickMark val="none"/>
        <tickLblPos val="nextTo"/>
        <crossAx val="10"/>
        <crosses val="autoZero"/>
        <crossBetween val="between"/>
      </valAx>
    </plotArea>
    <legend>
      <legendPos val="r"/>
      <overlay val="1"/>
    </legend>
    <plotVisOnly val="1"/>
    <dispBlanksAs val="gap"/>
  </chart>
</chartSpace>
</file>

<file path=xl/charts/chart3.xml><?xml version="1.0" encoding="utf-8"?>
<chartSpace xmlns="http://schemas.openxmlformats.org/drawingml/2006/chart">
  <chart>
    <title>
      <tx>
        <rich>
          <a:bodyPr xmlns:a="http://schemas.openxmlformats.org/drawingml/2006/main"/>
          <a:lstStyle xmlns:a="http://schemas.openxmlformats.org/drawingml/2006/main"/>
          <a:p xmlns:a="http://schemas.openxmlformats.org/drawingml/2006/main">
            <a:pPr>
              <a:defRPr/>
            </a:pPr>
            <a:r>
              <a:rPr lang="en-GB"/>
              <a:t>Monthly Net Profit</a:t>
            </a:r>
          </a:p>
        </rich>
      </tx>
      <overlay val="1"/>
    </title>
    <plotArea>
      <layout/>
      <barChart>
        <barDir val="col"/>
        <grouping val="clustered"/>
        <varyColors val="1"/>
        <ser>
          <idx val="0"/>
          <order val="0"/>
          <tx>
            <v>Net Profit</v>
          </tx>
          <spPr>
            <a:solidFill xmlns:a="http://schemas.openxmlformats.org/drawingml/2006/main">
              <a:srgbClr val="2D6A4F"/>
            </a:solidFill>
            <a:ln xmlns:a="http://schemas.openxmlformats.org/drawingml/2006/main">
              <a:prstDash val="solid"/>
            </a:ln>
          </spPr>
          <invertIfNegative val="1"/>
          <cat>
            <strRef>
              <f>'P&amp;L'!$B$3:$M$3</f>
              <strCache>
                <ptCount val="12"/>
                <pt idx="0">
                  <v>Jan</v>
                </pt>
                <pt idx="1">
                  <v>Feb</v>
                </pt>
                <pt idx="2">
                  <v>Mar</v>
                </pt>
                <pt idx="3">
                  <v>Apr</v>
                </pt>
                <pt idx="4">
                  <v>May</v>
                </pt>
                <pt idx="5">
                  <v>Jun</v>
                </pt>
                <pt idx="6">
                  <v>Jul</v>
                </pt>
                <pt idx="7">
                  <v>Aug</v>
                </pt>
                <pt idx="8">
                  <v>Sep</v>
                </pt>
                <pt idx="9">
                  <v>Oct</v>
                </pt>
                <pt idx="10">
                  <v>Nov</v>
                </pt>
                <pt idx="11">
                  <v>Dec</v>
                </pt>
              </strCache>
            </strRef>
          </cat>
          <val>
            <numRef>
              <f>'P&amp;L'!$B$32:$M$32</f>
              <numCache>
                <formatCode>#\ ##0;\(#\ ##0\);"-"</formatCode>
                <ptCount val="12"/>
                <pt idx="0">
                  <v>0</v>
                </pt>
                <pt idx="1">
                  <v>0</v>
                </pt>
                <pt idx="2">
                  <v>0</v>
                </pt>
                <pt idx="3">
                  <v>0</v>
                </pt>
                <pt idx="4">
                  <v>0</v>
                </pt>
                <pt idx="5">
                  <v>0</v>
                </pt>
                <pt idx="6">
                  <v>0</v>
                </pt>
                <pt idx="7">
                  <v>0</v>
                </pt>
                <pt idx="8">
                  <v>0</v>
                </pt>
                <pt idx="9">
                  <v>0</v>
                </pt>
                <pt idx="10">
                  <v>0</v>
                </pt>
                <pt idx="11">
                  <v>0</v>
                </pt>
              </numCache>
            </numRef>
          </val>
        </ser>
        <dLbls>
          <showLegendKey val="0"/>
          <showVal val="0"/>
          <showCatName val="0"/>
          <showSerName val="0"/>
          <showPercent val="0"/>
          <showBubbleSize val="0"/>
        </dLbls>
        <gapWidth val="150"/>
        <axId val="10"/>
        <axId val="100"/>
      </barChart>
      <catAx>
        <axId val="10"/>
        <scaling>
          <orientation val="minMax"/>
        </scaling>
        <delete val="1"/>
        <axPos val="b"/>
        <numFmt formatCode="General" sourceLinked="1"/>
        <majorTickMark val="none"/>
        <minorTickMark val="none"/>
        <tickLblPos val="nextTo"/>
        <crossAx val="100"/>
        <crosses val="autoZero"/>
        <auto val="1"/>
        <lblAlgn val="ctr"/>
        <lblOffset val="100"/>
        <noMultiLvlLbl val="1"/>
      </catAx>
      <valAx>
        <axId val="100"/>
        <scaling>
          <orientation val="minMax"/>
        </scaling>
        <delete val="1"/>
        <axPos val="l"/>
        <majorGridlines/>
        <numFmt formatCode="#\ ##0;\(#\ ##0\);&quot;-&quot;" sourceLinked="1"/>
        <majorTickMark val="none"/>
        <minorTickMark val="none"/>
        <tickLblPos val="nextTo"/>
        <crossAx val="10"/>
        <crosses val="autoZero"/>
        <crossBetween val="between"/>
      </valAx>
    </plotArea>
    <legend>
      <legendPos val="r"/>
      <overlay val="0"/>
    </legend>
    <plotVisOnly val="1"/>
    <dispBlanksAs val="gap"/>
  </chart>
</chartSpace>
</file>

<file path=xl/charts/chart4.xml><?xml version="1.0" encoding="utf-8"?>
<chartSpace xmlns="http://schemas.openxmlformats.org/drawingml/2006/chart">
  <chart>
    <title>
      <tx>
        <rich>
          <a:bodyPr xmlns:a="http://schemas.openxmlformats.org/drawingml/2006/main"/>
          <a:lstStyle xmlns:a="http://schemas.openxmlformats.org/drawingml/2006/main"/>
          <a:p xmlns:a="http://schemas.openxmlformats.org/drawingml/2006/main">
            <a:pPr>
              <a:defRPr/>
            </a:pPr>
            <a:r>
              <a:rPr lang="en-GB"/>
              <a:t>Monthly EBITDA</a:t>
            </a:r>
          </a:p>
        </rich>
      </tx>
      <overlay val="1"/>
    </title>
    <plotArea>
      <layout/>
      <barChart>
        <barDir val="col"/>
        <grouping val="clustered"/>
        <varyColors val="1"/>
        <ser>
          <idx val="0"/>
          <order val="0"/>
          <tx>
            <v>EBITDA</v>
          </tx>
          <spPr>
            <a:solidFill xmlns:a="http://schemas.openxmlformats.org/drawingml/2006/main">
              <a:srgbClr val="C5D9CE"/>
            </a:solidFill>
            <a:ln xmlns:a="http://schemas.openxmlformats.org/drawingml/2006/main">
              <a:prstDash val="solid"/>
            </a:ln>
          </spPr>
          <invertIfNegative val="1"/>
          <cat>
            <strRef>
              <f>'P&amp;L'!$B$3:$M$3</f>
              <strCache>
                <ptCount val="12"/>
                <pt idx="0">
                  <v>Jan</v>
                </pt>
                <pt idx="1">
                  <v>Feb</v>
                </pt>
                <pt idx="2">
                  <v>Mar</v>
                </pt>
                <pt idx="3">
                  <v>Apr</v>
                </pt>
                <pt idx="4">
                  <v>May</v>
                </pt>
                <pt idx="5">
                  <v>Jun</v>
                </pt>
                <pt idx="6">
                  <v>Jul</v>
                </pt>
                <pt idx="7">
                  <v>Aug</v>
                </pt>
                <pt idx="8">
                  <v>Sep</v>
                </pt>
                <pt idx="9">
                  <v>Oct</v>
                </pt>
                <pt idx="10">
                  <v>Nov</v>
                </pt>
                <pt idx="11">
                  <v>Dec</v>
                </pt>
              </strCache>
            </strRef>
          </cat>
          <val>
            <numRef>
              <f>'P&amp;L'!$B$35:$M$35</f>
              <numCache>
                <formatCode>#\ ##0;\(#\ ##0\);"-"</formatCode>
                <ptCount val="12"/>
                <pt idx="0">
                  <v>0</v>
                </pt>
                <pt idx="1">
                  <v>0</v>
                </pt>
                <pt idx="2">
                  <v>0</v>
                </pt>
                <pt idx="3">
                  <v>0</v>
                </pt>
                <pt idx="4">
                  <v>0</v>
                </pt>
                <pt idx="5">
                  <v>0</v>
                </pt>
                <pt idx="6">
                  <v>0</v>
                </pt>
                <pt idx="7">
                  <v>0</v>
                </pt>
                <pt idx="8">
                  <v>0</v>
                </pt>
                <pt idx="9">
                  <v>0</v>
                </pt>
                <pt idx="10">
                  <v>0</v>
                </pt>
                <pt idx="11">
                  <v>0</v>
                </pt>
              </numCache>
            </numRef>
          </val>
        </ser>
        <dLbls>
          <showLegendKey val="0"/>
          <showVal val="0"/>
          <showCatName val="0"/>
          <showSerName val="0"/>
          <showPercent val="0"/>
          <showBubbleSize val="0"/>
        </dLbls>
        <gapWidth val="150"/>
        <axId val="10"/>
        <axId val="100"/>
      </barChart>
      <catAx>
        <axId val="10"/>
        <scaling>
          <orientation val="minMax"/>
        </scaling>
        <delete val="1"/>
        <axPos val="b"/>
        <numFmt formatCode="General" sourceLinked="1"/>
        <majorTickMark val="none"/>
        <minorTickMark val="none"/>
        <tickLblPos val="nextTo"/>
        <crossAx val="100"/>
        <crosses val="autoZero"/>
        <auto val="1"/>
        <lblAlgn val="ctr"/>
        <lblOffset val="100"/>
        <noMultiLvlLbl val="1"/>
      </catAx>
      <valAx>
        <axId val="100"/>
        <scaling>
          <orientation val="minMax"/>
        </scaling>
        <delete val="1"/>
        <axPos val="l"/>
        <majorGridlines/>
        <numFmt formatCode="#\ ##0;\(#\ ##0\);&quot;-&quot;" sourceLinked="1"/>
        <majorTickMark val="none"/>
        <minorTickMark val="none"/>
        <tickLblPos val="nextTo"/>
        <crossAx val="10"/>
        <crosses val="autoZero"/>
        <crossBetween val="between"/>
      </valAx>
    </plotArea>
    <legend>
      <legendPos val="r"/>
      <overlay val="0"/>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0</col>
      <colOff>0</colOff>
      <row>7</row>
      <rowOff>0</rowOff>
    </from>
    <ext cx="50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7</row>
      <rowOff>0</rowOff>
    </from>
    <ext cx="504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27</row>
      <rowOff>0</rowOff>
    </from>
    <ext cx="5040000" cy="324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8</col>
      <colOff>0</colOff>
      <row>27</row>
      <rowOff>0</rowOff>
    </from>
    <ext cx="5040000" cy="324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J39"/>
  <sheetViews>
    <sheetView showGridLines="0" tabSelected="1" workbookViewId="0">
      <selection activeCell="A1" sqref="A1:J1"/>
    </sheetView>
  </sheetViews>
  <sheetFormatPr baseColWidth="10" defaultColWidth="8.83203125" defaultRowHeight="15"/>
  <cols>
    <col width="3" customWidth="1" style="57" min="1" max="1"/>
    <col width="18" customWidth="1" style="57" min="2" max="2"/>
    <col width="60" customWidth="1" style="57" min="3" max="3"/>
    <col width="10" customWidth="1" style="57" min="4" max="10"/>
  </cols>
  <sheetData>
    <row r="1" ht="28" customHeight="1" s="57">
      <c r="A1" s="46" t="inlineStr">
        <is>
          <t>Monthly Financial Board Report — Template Instructions</t>
        </is>
      </c>
    </row>
    <row r="2">
      <c r="A2" s="47" t="inlineStr">
        <is>
          <t>cfoeyes.com  |  Generic Template — see disclaimer on last row</t>
        </is>
      </c>
    </row>
    <row r="4" ht="20" customHeight="1" s="57">
      <c r="A4" s="43" t="inlineStr">
        <is>
          <t>OVERVIEW</t>
        </is>
      </c>
    </row>
    <row r="5" ht="55" customHeight="1" s="57">
      <c r="A5" s="45" t="inlineStr">
        <is>
          <t>This template produces a complete Monthly Financial Board Report. It consists of three artefacts: (1) this Excel workbook for number-crunching, (2) a PowerPoint deck to present results to the board, and (3) a Word User Guide with guidelines and definitions.
The model covers up to 13 monthly periods (Jan–Dec + full year) and compares Actuals vs Budget with automatic variance calculations.</t>
        </is>
      </c>
    </row>
    <row r="6"/>
    <row r="7"/>
    <row r="8" ht="20" customHeight="1" s="57">
      <c r="A8" s="43" t="inlineStr">
        <is>
          <t>COLOUR CODING</t>
        </is>
      </c>
    </row>
    <row r="9">
      <c r="B9" s="1" t="inlineStr">
        <is>
          <t>Blue text</t>
        </is>
      </c>
      <c r="C9" s="44" t="inlineStr">
        <is>
          <t>Hardcoded input cells — edit these to enter your data</t>
        </is>
      </c>
    </row>
    <row r="10">
      <c r="B10" s="44" t="inlineStr">
        <is>
          <t>Black text</t>
        </is>
      </c>
      <c r="C10" s="44" t="inlineStr">
        <is>
          <t>Formula cells — do NOT overwrite</t>
        </is>
      </c>
    </row>
    <row r="11">
      <c r="B11" s="3" t="inlineStr">
        <is>
          <t>Green text</t>
        </is>
      </c>
      <c r="C11" s="44" t="inlineStr">
        <is>
          <t>Cross-sheet references — formula pulling from another tab</t>
        </is>
      </c>
    </row>
    <row r="12">
      <c r="B12" s="4" t="inlineStr">
        <is>
          <t>Yellow fill</t>
        </is>
      </c>
      <c r="C12" s="44" t="inlineStr">
        <is>
          <t>Key assumption requiring attention or update</t>
        </is>
      </c>
    </row>
    <row r="14" ht="20" customHeight="1" s="57">
      <c r="A14" s="43" t="inlineStr">
        <is>
          <t>TAB GUIDE</t>
        </is>
      </c>
    </row>
    <row r="15">
      <c r="B15" s="5" t="inlineStr">
        <is>
          <t>Instructions</t>
        </is>
      </c>
      <c r="C15" s="44" t="inlineStr">
        <is>
          <t>This sheet — overview and usage guide</t>
        </is>
      </c>
    </row>
    <row r="16">
      <c r="B16" s="5" t="inlineStr">
        <is>
          <t>Dashboard</t>
        </is>
      </c>
      <c r="C16" s="44" t="inlineStr">
        <is>
          <t>Visual summary with charts — auto-updates from P&amp;L and KPI sheets</t>
        </is>
      </c>
    </row>
    <row r="17">
      <c r="B17" s="5" t="inlineStr">
        <is>
          <t>Assumptions &amp; FX</t>
        </is>
      </c>
      <c r="C17" s="44" t="inlineStr">
        <is>
          <t>Central assumptions: reporting period, FX rates, and key percentages</t>
        </is>
      </c>
    </row>
    <row r="18">
      <c r="B18" s="5" t="inlineStr">
        <is>
          <t>P&amp;L</t>
        </is>
      </c>
      <c r="C18" s="44" t="inlineStr">
        <is>
          <t>Monthly + YTD income statement: Revenue, COGS, Gross Profit, EBITDA, Net Profit</t>
        </is>
      </c>
    </row>
    <row r="19">
      <c r="B19" s="5" t="inlineStr">
        <is>
          <t>Balance Sheet</t>
        </is>
      </c>
      <c r="C19" s="44" t="inlineStr">
        <is>
          <t>Current-period balance sheet snapshot with prior month for comparison</t>
        </is>
      </c>
    </row>
    <row r="20">
      <c r="B20" s="5" t="inlineStr">
        <is>
          <t>Cash Flow</t>
        </is>
      </c>
      <c r="C20" s="44" t="inlineStr">
        <is>
          <t>Indirect-method monthly cash flow statement</t>
        </is>
      </c>
    </row>
    <row r="21">
      <c r="B21" s="5" t="inlineStr">
        <is>
          <t>KPIs &amp; Metrics</t>
        </is>
      </c>
      <c r="C21" s="44" t="inlineStr">
        <is>
          <t>Operational and financial KPIs with trend tracking</t>
        </is>
      </c>
    </row>
    <row r="22">
      <c r="B22" s="5" t="inlineStr">
        <is>
          <t>Budget vs Actual</t>
        </is>
      </c>
      <c r="C22" s="44" t="inlineStr">
        <is>
          <t>Full-year budget vs actuals with monthly and YTD variance columns</t>
        </is>
      </c>
    </row>
    <row r="23">
      <c r="B23" s="5" t="inlineStr">
        <is>
          <t>Headcount</t>
        </is>
      </c>
      <c r="C23" s="44" t="inlineStr">
        <is>
          <t>Monthly headcount by department with movement analysis</t>
        </is>
      </c>
    </row>
    <row r="24">
      <c r="B24" s="5" t="inlineStr">
        <is>
          <t>Commentary</t>
        </is>
      </c>
      <c r="C24" s="44" t="inlineStr">
        <is>
          <t>Management commentary template — key messages for the board pack</t>
        </is>
      </c>
    </row>
    <row r="26" ht="20" customHeight="1" s="57">
      <c r="A26" s="43" t="inlineStr">
        <is>
          <t>HOW TO USE — STEP BY STEP</t>
        </is>
      </c>
    </row>
    <row r="27">
      <c r="A27" s="41" t="inlineStr">
        <is>
          <t>1. Go to 'Assumptions &amp; FX' and enter the reporting month, year, and FX rates.</t>
        </is>
      </c>
    </row>
    <row r="28">
      <c r="A28" s="41" t="inlineStr">
        <is>
          <t>2. Go to 'P&amp;L' and enter Actual figures in the blue input cells for the current month.</t>
        </is>
      </c>
    </row>
    <row r="29">
      <c r="A29" s="41" t="inlineStr">
        <is>
          <t>3. Go to 'Balance Sheet' and enter current and prior month balances.</t>
        </is>
      </c>
    </row>
    <row r="30">
      <c r="A30" s="41" t="inlineStr">
        <is>
          <t>4. Go to 'Cash Flow' and verify the auto-calculated movements; override where needed.</t>
        </is>
      </c>
    </row>
    <row r="31">
      <c r="A31" s="41" t="inlineStr">
        <is>
          <t>5. Go to 'KPIs &amp; Metrics' and enter operational KPIs for the month.</t>
        </is>
      </c>
    </row>
    <row r="32">
      <c r="A32" s="41" t="inlineStr">
        <is>
          <t>6. Go to 'Budget vs Actual' and ensure budget figures are entered (one-time setup).</t>
        </is>
      </c>
    </row>
    <row r="33">
      <c r="A33" s="41" t="inlineStr">
        <is>
          <t>7. Go to 'Headcount' and update employee counts by department.</t>
        </is>
      </c>
    </row>
    <row r="34">
      <c r="A34" s="41" t="inlineStr">
        <is>
          <t>8. Go to 'Commentary' and draft key messages for the board.</t>
        </is>
      </c>
    </row>
    <row r="35">
      <c r="A35" s="41" t="inlineStr">
        <is>
          <t>9. Copy key figures into the PowerPoint deck using the User Guide as reference.</t>
        </is>
      </c>
    </row>
    <row r="36" ht="20" customHeight="1" s="57">
      <c r="A36" s="43" t="inlineStr">
        <is>
          <t>DISCLAIMER</t>
        </is>
      </c>
    </row>
    <row r="37" ht="80" customHeight="1" s="57">
      <c r="A37" s="48" t="inlineStr">
        <is>
          <t>DISCLAIMER / FRISKRIVNING
EN: This template is provided for general informational and illustrative purposes only. It does not constitute financial, legal, or professional advice. The creator accepts no liability for decisions made based on this template. Users are solely responsible for verifying accuracy and compliance with applicable regulations.
SV: Denna mall tillhandahålls enbart i allmänt informations- och illustrationssyfte. Den utgör inte finansiell, juridisk eller professionell rådgivning. Skaparen frånsäger sig allt ansvar för beslut som fattas på basis av denna mall. Användaren ansvarar helt för att verifiera korrekthet och efterlevnad av tillämpliga regler.</t>
        </is>
      </c>
    </row>
    <row r="38"/>
    <row r="39"/>
  </sheetData>
  <mergeCells count="32">
    <mergeCell ref="A32:J32"/>
    <mergeCell ref="A14:J14"/>
    <mergeCell ref="A8:J8"/>
    <mergeCell ref="C15:J15"/>
    <mergeCell ref="C24:J24"/>
    <mergeCell ref="A35:J35"/>
    <mergeCell ref="A4:J4"/>
    <mergeCell ref="A29:J29"/>
    <mergeCell ref="A5:J7"/>
    <mergeCell ref="A28:J28"/>
    <mergeCell ref="A31:J31"/>
    <mergeCell ref="C20:J20"/>
    <mergeCell ref="C10:J10"/>
    <mergeCell ref="C16:J16"/>
    <mergeCell ref="A30:J30"/>
    <mergeCell ref="A34:J34"/>
    <mergeCell ref="C22:J22"/>
    <mergeCell ref="C9:J9"/>
    <mergeCell ref="A1:J1"/>
    <mergeCell ref="C12:J12"/>
    <mergeCell ref="A36:J36"/>
    <mergeCell ref="C21:J21"/>
    <mergeCell ref="C11:J11"/>
    <mergeCell ref="C23:J23"/>
    <mergeCell ref="C17:J17"/>
    <mergeCell ref="A27:J27"/>
    <mergeCell ref="A26:J26"/>
    <mergeCell ref="C19:J19"/>
    <mergeCell ref="A2:J2"/>
    <mergeCell ref="A37:J39"/>
    <mergeCell ref="A33:J33"/>
    <mergeCell ref="C18:J18"/>
  </mergeCells>
  <printOptions horizontalCentered="1"/>
  <pageMargins left="0.5" right="0.5" top="0.6" bottom="0.6" header="0.3" footer="0.3"/>
  <pageSetup orientation="landscape"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2.xml><?xml version="1.0" encoding="utf-8"?>
<worksheet xmlns="http://schemas.openxmlformats.org/spreadsheetml/2006/main">
  <sheetPr>
    <outlinePr summaryBelow="1" summaryRight="1"/>
    <pageSetUpPr fitToPage="1"/>
  </sheetPr>
  <dimension ref="A1:P6"/>
  <sheetViews>
    <sheetView showGridLines="0" showRowColHeaders="0" workbookViewId="0">
      <selection activeCell="A1" sqref="A1:P1"/>
    </sheetView>
  </sheetViews>
  <sheetFormatPr baseColWidth="10" defaultColWidth="8.83203125" defaultRowHeight="15"/>
  <cols>
    <col width="8" customWidth="1" style="57" min="1" max="16"/>
  </cols>
  <sheetData>
    <row r="1" ht="28" customHeight="1" s="57">
      <c r="A1" s="46" t="inlineStr">
        <is>
          <t>Financial Dashboard — Monthly Board Report</t>
        </is>
      </c>
    </row>
    <row r="2">
      <c r="A2" s="47" t="inlineStr">
        <is>
          <t>Auto-populates from P&amp;L and KPI sheets  |  Update input tabs first, then refresh this view</t>
        </is>
      </c>
    </row>
    <row r="4" ht="18" customHeight="1" s="57">
      <c r="A4" s="52" t="inlineStr">
        <is>
          <t>YTD Revenue</t>
        </is>
      </c>
      <c r="C4" s="52" t="inlineStr">
        <is>
          <t>YTD Gross Profit</t>
        </is>
      </c>
      <c r="E4" s="52" t="inlineStr">
        <is>
          <t>Gross Margin</t>
        </is>
      </c>
      <c r="G4" s="52" t="inlineStr">
        <is>
          <t>YTD EBITDA</t>
        </is>
      </c>
      <c r="I4" s="52" t="inlineStr">
        <is>
          <t>EBITDA Margin</t>
        </is>
      </c>
      <c r="K4" s="52" t="inlineStr">
        <is>
          <t>YTD Net Profit</t>
        </is>
      </c>
      <c r="M4" s="52" t="inlineStr">
        <is>
          <t>Net Margin</t>
        </is>
      </c>
      <c r="O4" s="52" t="inlineStr">
        <is>
          <t>Cash Balance</t>
        </is>
      </c>
    </row>
    <row r="5" ht="26" customHeight="1" s="57">
      <c r="A5" s="50">
        <f>'P&amp;L'!N7</f>
        <v/>
      </c>
      <c r="C5" s="50">
        <f>'P&amp;L'!N13</f>
        <v/>
      </c>
      <c r="E5" s="51">
        <f>'P&amp;L'!N14</f>
        <v/>
      </c>
      <c r="G5" s="50">
        <f>'P&amp;L'!N35</f>
        <v/>
      </c>
      <c r="I5" s="51">
        <f>'P&amp;L'!N36</f>
        <v/>
      </c>
      <c r="K5" s="50">
        <f>'P&amp;L'!N32</f>
        <v/>
      </c>
      <c r="M5" s="51">
        <f>'P&amp;L'!N33</f>
        <v/>
      </c>
      <c r="O5" s="50">
        <f>'Cash Flow'!N31</f>
        <v/>
      </c>
    </row>
    <row r="6" ht="6" customHeight="1" s="57">
      <c r="A6" s="49" t="n"/>
      <c r="C6" s="49" t="n"/>
      <c r="E6" s="49" t="n"/>
      <c r="G6" s="49" t="n"/>
      <c r="I6" s="49" t="n"/>
      <c r="K6" s="49" t="n"/>
      <c r="M6" s="49" t="n"/>
      <c r="O6" s="49" t="n"/>
    </row>
  </sheetData>
  <mergeCells count="26">
    <mergeCell ref="C6:D6"/>
    <mergeCell ref="I6:J6"/>
    <mergeCell ref="C5:D5"/>
    <mergeCell ref="O6:P6"/>
    <mergeCell ref="E5:F5"/>
    <mergeCell ref="K5:L5"/>
    <mergeCell ref="M5:N5"/>
    <mergeCell ref="K4:L4"/>
    <mergeCell ref="A6:B6"/>
    <mergeCell ref="C4:D4"/>
    <mergeCell ref="E4:F4"/>
    <mergeCell ref="O5:P5"/>
    <mergeCell ref="G6:H6"/>
    <mergeCell ref="O4:P4"/>
    <mergeCell ref="E6:F6"/>
    <mergeCell ref="M6:N6"/>
    <mergeCell ref="A1:P1"/>
    <mergeCell ref="A5:B5"/>
    <mergeCell ref="G5:H5"/>
    <mergeCell ref="I5:J5"/>
    <mergeCell ref="A4:B4"/>
    <mergeCell ref="G4:H4"/>
    <mergeCell ref="I4:J4"/>
    <mergeCell ref="K6:L6"/>
    <mergeCell ref="M4:N4"/>
    <mergeCell ref="A2:P2"/>
  </mergeCells>
  <printOptions horizontalCentered="1"/>
  <pageMargins left="0.5" right="0.5" top="0.6" bottom="0.6" header="0.3" footer="0.3"/>
  <pageSetup orientation="landscape"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H30"/>
  <sheetViews>
    <sheetView showGridLines="0" workbookViewId="0">
      <selection activeCell="F18" sqref="F18"/>
    </sheetView>
  </sheetViews>
  <sheetFormatPr baseColWidth="10" defaultColWidth="8.83203125" defaultRowHeight="15"/>
  <cols>
    <col width="2" customWidth="1" style="57" min="1" max="1"/>
    <col width="30" customWidth="1" style="57" min="2" max="2"/>
    <col width="15.83203125" customWidth="1" style="57" min="3" max="5"/>
    <col width="25" customWidth="1" style="57" min="6" max="6"/>
    <col width="10" customWidth="1" style="57" min="7" max="8"/>
  </cols>
  <sheetData>
    <row r="1" ht="28" customHeight="1" s="57">
      <c r="A1" s="54" t="inlineStr">
        <is>
          <t>Assumptions &amp; FX Rates — Monthly Board Report</t>
        </is>
      </c>
    </row>
    <row r="3" ht="18" customHeight="1" s="57">
      <c r="A3" s="43" t="inlineStr">
        <is>
          <t>REPORTING PERIOD</t>
        </is>
      </c>
    </row>
    <row r="4">
      <c r="B4" s="44" t="inlineStr">
        <is>
          <t>Reporting Month (1–12)</t>
        </is>
      </c>
      <c r="D4" s="6" t="n">
        <v>4</v>
      </c>
      <c r="F4" s="53" t="inlineStr">
        <is>
          <t>e.g. 4 = April</t>
        </is>
      </c>
    </row>
    <row r="5">
      <c r="B5" s="44" t="inlineStr">
        <is>
          <t>Reporting Year</t>
        </is>
      </c>
      <c r="D5" s="6" t="n">
        <v>2025</v>
      </c>
      <c r="F5" s="53" t="inlineStr">
        <is>
          <t>e.g. 2025</t>
        </is>
      </c>
    </row>
    <row r="6">
      <c r="B6" s="44" t="inlineStr">
        <is>
          <t>Company / Entity Name</t>
        </is>
      </c>
      <c r="D6" s="7" t="inlineStr">
        <is>
          <t>Company Name</t>
        </is>
      </c>
      <c r="F6" s="53" t="inlineStr">
        <is>
          <t>Enter legal entity name</t>
        </is>
      </c>
    </row>
    <row r="7">
      <c r="B7" s="44" t="inlineStr">
        <is>
          <t>Reporting Currency</t>
        </is>
      </c>
      <c r="D7" s="7" t="inlineStr">
        <is>
          <t>SEK</t>
        </is>
      </c>
      <c r="F7" s="53" t="inlineStr">
        <is>
          <t>ISO 4217 code</t>
        </is>
      </c>
    </row>
    <row r="8">
      <c r="B8" s="44" t="inlineStr">
        <is>
          <t>Currency units</t>
        </is>
      </c>
      <c r="D8" s="8" t="n">
        <v>1000</v>
      </c>
      <c r="F8" s="53" t="inlineStr">
        <is>
          <t>Report in thousands (1 000) or millions (1 000 000)</t>
        </is>
      </c>
    </row>
    <row r="10" ht="18" customHeight="1" s="57">
      <c r="A10" s="43" t="inlineStr">
        <is>
          <t>FX RATES (Functional → Reporting Currency)</t>
        </is>
      </c>
    </row>
    <row r="11" ht="28" customHeight="1" s="57">
      <c r="B11" s="9" t="inlineStr">
        <is>
          <t>Currency Pair</t>
        </is>
      </c>
      <c r="C11" s="9" t="inlineStr">
        <is>
          <t>Avg Rate (Month)</t>
        </is>
      </c>
      <c r="D11" s="9" t="inlineStr">
        <is>
          <t>Avg Rate (YTD)</t>
        </is>
      </c>
      <c r="E11" s="9" t="inlineStr">
        <is>
          <t>Closing Rate</t>
        </is>
      </c>
    </row>
    <row r="12">
      <c r="B12" s="10" t="inlineStr">
        <is>
          <t>USD/SEK</t>
        </is>
      </c>
      <c r="C12" s="11" t="n">
        <v>10.5</v>
      </c>
      <c r="D12" s="11" t="n">
        <v>10.45</v>
      </c>
      <c r="E12" s="11" t="n">
        <v>10.55</v>
      </c>
    </row>
    <row r="13">
      <c r="B13" s="10" t="inlineStr">
        <is>
          <t>EUR/SEK</t>
        </is>
      </c>
      <c r="C13" s="11" t="n">
        <v>11.3</v>
      </c>
      <c r="D13" s="11" t="n">
        <v>11.25</v>
      </c>
      <c r="E13" s="11" t="n">
        <v>11.35</v>
      </c>
    </row>
    <row r="14">
      <c r="B14" s="10" t="inlineStr">
        <is>
          <t>GBP/SEK</t>
        </is>
      </c>
      <c r="C14" s="11" t="n">
        <v>13.2</v>
      </c>
      <c r="D14" s="11" t="n">
        <v>13.15</v>
      </c>
      <c r="E14" s="11" t="n">
        <v>13.25</v>
      </c>
    </row>
    <row r="15">
      <c r="B15" s="10" t="inlineStr">
        <is>
          <t>INR/SEK</t>
        </is>
      </c>
      <c r="C15" s="11" t="n">
        <v>0.12</v>
      </c>
      <c r="D15" s="11" t="n">
        <v>0.12</v>
      </c>
      <c r="E15" s="11" t="n">
        <v>0.12</v>
      </c>
    </row>
    <row r="17" ht="18" customHeight="1" s="57">
      <c r="A17" s="43" t="inlineStr">
        <is>
          <t>KEY FINANCIAL ASSUMPTIONS</t>
        </is>
      </c>
    </row>
    <row r="18">
      <c r="B18" s="44" t="inlineStr">
        <is>
          <t>Revenue Growth Rate (Budget vs PY)</t>
        </is>
      </c>
      <c r="D18" s="12" t="n">
        <v>0.1</v>
      </c>
    </row>
    <row r="19">
      <c r="B19" s="44" t="inlineStr">
        <is>
          <t>Gross Margin Target</t>
        </is>
      </c>
      <c r="D19" s="12" t="n">
        <v>0.45</v>
      </c>
    </row>
    <row r="20">
      <c r="B20" s="44" t="inlineStr">
        <is>
          <t>EBITDA Margin Target</t>
        </is>
      </c>
      <c r="D20" s="12" t="n">
        <v>0.2</v>
      </c>
    </row>
    <row r="21">
      <c r="B21" s="44" t="inlineStr">
        <is>
          <t>Overhead as % of Revenue</t>
        </is>
      </c>
      <c r="D21" s="13" t="n">
        <v>0.25</v>
      </c>
    </row>
    <row r="22">
      <c r="B22" s="44" t="inlineStr">
        <is>
          <t>Tax Rate</t>
        </is>
      </c>
      <c r="D22" s="12" t="n">
        <v>0.22</v>
      </c>
    </row>
    <row r="23">
      <c r="B23" s="44" t="inlineStr">
        <is>
          <t>Days Sales Outstanding (DSO)</t>
        </is>
      </c>
      <c r="D23" s="8" t="n">
        <v>45</v>
      </c>
    </row>
    <row r="24">
      <c r="B24" s="44" t="inlineStr">
        <is>
          <t>Days Payable Outstanding (DPO)</t>
        </is>
      </c>
      <c r="D24" s="8" t="n">
        <v>30</v>
      </c>
    </row>
    <row r="25">
      <c r="B25" s="44" t="inlineStr">
        <is>
          <t>Inventory Days</t>
        </is>
      </c>
      <c r="D25" s="8" t="n">
        <v>60</v>
      </c>
    </row>
    <row r="27" ht="18" customHeight="1" s="57">
      <c r="A27" s="43" t="inlineStr">
        <is>
          <t>HEADCOUNT ASSUMPTIONS</t>
        </is>
      </c>
    </row>
    <row r="28">
      <c r="B28" s="44" t="inlineStr">
        <is>
          <t>Total Headcount Budget (FTE)</t>
        </is>
      </c>
      <c r="D28" s="6" t="n">
        <v>100</v>
      </c>
    </row>
    <row r="29">
      <c r="B29" s="44" t="inlineStr">
        <is>
          <t>Voluntary Attrition Rate (Annual)</t>
        </is>
      </c>
      <c r="D29" s="13" t="n">
        <v>0.12</v>
      </c>
    </row>
    <row r="30">
      <c r="B30" s="44" t="inlineStr">
        <is>
          <t>Cost per FTE (avg, reporting currency)</t>
        </is>
      </c>
      <c r="D30" s="14" t="n">
        <v>800000</v>
      </c>
    </row>
  </sheetData>
  <mergeCells count="10">
    <mergeCell ref="A1:H1"/>
    <mergeCell ref="A3:H3"/>
    <mergeCell ref="F6:H6"/>
    <mergeCell ref="F5:H5"/>
    <mergeCell ref="A10:H10"/>
    <mergeCell ref="F8:H8"/>
    <mergeCell ref="F4:H4"/>
    <mergeCell ref="F7:H7"/>
    <mergeCell ref="A27:H27"/>
    <mergeCell ref="A17:H17"/>
  </mergeCells>
  <printOptions horizontalCentered="1"/>
  <pageMargins left="0.5" right="0.5" top="0.6" bottom="0.6" header="0.3" footer="0.3"/>
  <pageSetup orientation="landscape"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4.xml><?xml version="1.0" encoding="utf-8"?>
<worksheet xmlns="http://schemas.openxmlformats.org/spreadsheetml/2006/main">
  <sheetPr>
    <outlinePr summaryBelow="1" summaryRight="1"/>
    <pageSetUpPr fitToPage="1"/>
  </sheetPr>
  <dimension ref="A1:Q36"/>
  <sheetViews>
    <sheetView showGridLines="0" workbookViewId="0">
      <pane xSplit="1" ySplit="3" topLeftCell="B4" activePane="bottomRight" state="frozen"/>
      <selection pane="topRight" activeCell="A1" sqref="A1"/>
      <selection pane="bottomLeft" activeCell="A1" sqref="A1"/>
      <selection pane="bottomRight" activeCell="A1" sqref="A1:Q1"/>
    </sheetView>
  </sheetViews>
  <sheetFormatPr baseColWidth="10" defaultColWidth="8.83203125" defaultRowHeight="15"/>
  <cols>
    <col width="30" customWidth="1" style="57" min="1" max="1"/>
    <col width="11" customWidth="1" style="57" min="2" max="17"/>
  </cols>
  <sheetData>
    <row r="1" ht="28" customHeight="1" s="57">
      <c r="A1" s="54" t="inlineStr">
        <is>
          <t>Income Statement — Monthly &amp; YTD</t>
        </is>
      </c>
    </row>
    <row r="3" ht="22" customHeight="1" s="57">
      <c r="A3" s="15" t="inlineStr">
        <is>
          <t>Line Item</t>
        </is>
      </c>
      <c r="B3" s="16" t="inlineStr">
        <is>
          <t>Jan</t>
        </is>
      </c>
      <c r="C3" s="16" t="inlineStr">
        <is>
          <t>Feb</t>
        </is>
      </c>
      <c r="D3" s="16" t="inlineStr">
        <is>
          <t>Mar</t>
        </is>
      </c>
      <c r="E3" s="16" t="inlineStr">
        <is>
          <t>Apr</t>
        </is>
      </c>
      <c r="F3" s="16" t="inlineStr">
        <is>
          <t>May</t>
        </is>
      </c>
      <c r="G3" s="16" t="inlineStr">
        <is>
          <t>Jun</t>
        </is>
      </c>
      <c r="H3" s="16" t="inlineStr">
        <is>
          <t>Jul</t>
        </is>
      </c>
      <c r="I3" s="16" t="inlineStr">
        <is>
          <t>Aug</t>
        </is>
      </c>
      <c r="J3" s="16" t="inlineStr">
        <is>
          <t>Sep</t>
        </is>
      </c>
      <c r="K3" s="16" t="inlineStr">
        <is>
          <t>Oct</t>
        </is>
      </c>
      <c r="L3" s="16" t="inlineStr">
        <is>
          <t>Nov</t>
        </is>
      </c>
      <c r="M3" s="16" t="inlineStr">
        <is>
          <t>Dec</t>
        </is>
      </c>
      <c r="N3" s="17" t="inlineStr">
        <is>
          <t>YTD Actual</t>
        </is>
      </c>
      <c r="O3" s="17" t="inlineStr">
        <is>
          <t>YTD Budget</t>
        </is>
      </c>
      <c r="P3" s="17" t="inlineStr">
        <is>
          <t>YTD Variance</t>
        </is>
      </c>
      <c r="Q3" s="17" t="inlineStr">
        <is>
          <t>YTD Var %</t>
        </is>
      </c>
    </row>
    <row r="4" ht="16" customHeight="1" s="57">
      <c r="A4" s="5" t="inlineStr">
        <is>
          <t>REVENUE</t>
        </is>
      </c>
      <c r="B4" s="18" t="n"/>
      <c r="C4" s="18" t="n"/>
      <c r="D4" s="18" t="n"/>
      <c r="E4" s="18" t="n"/>
      <c r="F4" s="18" t="n"/>
      <c r="G4" s="18" t="n"/>
      <c r="H4" s="18" t="n"/>
      <c r="I4" s="18" t="n"/>
      <c r="J4" s="18" t="n"/>
      <c r="K4" s="18" t="n"/>
      <c r="L4" s="18" t="n"/>
      <c r="M4" s="18" t="n"/>
      <c r="N4" s="19" t="n"/>
      <c r="O4" s="14" t="n">
        <v>0</v>
      </c>
      <c r="P4" s="20">
        <f>N4-O4</f>
        <v/>
      </c>
      <c r="Q4" s="21">
        <f>IF(O4&lt;&gt;0,(N4-O4)/ABS(O4),0)</f>
        <v/>
      </c>
    </row>
    <row r="5" ht="16" customHeight="1" s="57">
      <c r="A5" s="44" t="inlineStr">
        <is>
          <t xml:space="preserve">  Net Revenue</t>
        </is>
      </c>
      <c r="B5" s="14" t="n">
        <v>0</v>
      </c>
      <c r="C5" s="14" t="n">
        <v>0</v>
      </c>
      <c r="D5" s="14" t="n">
        <v>0</v>
      </c>
      <c r="E5" s="14" t="n">
        <v>0</v>
      </c>
      <c r="F5" s="14" t="n">
        <v>0</v>
      </c>
      <c r="G5" s="14" t="n">
        <v>0</v>
      </c>
      <c r="H5" s="14" t="n">
        <v>0</v>
      </c>
      <c r="I5" s="14" t="n">
        <v>0</v>
      </c>
      <c r="J5" s="14" t="n">
        <v>0</v>
      </c>
      <c r="K5" s="14" t="n">
        <v>0</v>
      </c>
      <c r="L5" s="14" t="n">
        <v>0</v>
      </c>
      <c r="M5" s="14" t="n">
        <v>0</v>
      </c>
      <c r="N5" s="22">
        <f>SUM(B5:M5)</f>
        <v/>
      </c>
      <c r="O5" s="14" t="n">
        <v>0</v>
      </c>
      <c r="P5" s="20">
        <f>N5-O5</f>
        <v/>
      </c>
      <c r="Q5" s="21">
        <f>IF(O5&lt;&gt;0,(N5-O5)/ABS(O5),0)</f>
        <v/>
      </c>
    </row>
    <row r="6" ht="16" customHeight="1" s="57">
      <c r="A6" s="44" t="inlineStr">
        <is>
          <t xml:space="preserve">  Other Operating Income</t>
        </is>
      </c>
      <c r="B6" s="14" t="n">
        <v>0</v>
      </c>
      <c r="C6" s="14" t="n">
        <v>0</v>
      </c>
      <c r="D6" s="14" t="n">
        <v>0</v>
      </c>
      <c r="E6" s="14" t="n">
        <v>0</v>
      </c>
      <c r="F6" s="14" t="n">
        <v>0</v>
      </c>
      <c r="G6" s="14" t="n">
        <v>0</v>
      </c>
      <c r="H6" s="14" t="n">
        <v>0</v>
      </c>
      <c r="I6" s="14" t="n">
        <v>0</v>
      </c>
      <c r="J6" s="14" t="n">
        <v>0</v>
      </c>
      <c r="K6" s="14" t="n">
        <v>0</v>
      </c>
      <c r="L6" s="14" t="n">
        <v>0</v>
      </c>
      <c r="M6" s="14" t="n">
        <v>0</v>
      </c>
      <c r="N6" s="22">
        <f>SUM(B6:M6)</f>
        <v/>
      </c>
      <c r="O6" s="14" t="n">
        <v>0</v>
      </c>
      <c r="P6" s="20">
        <f>N6-O6</f>
        <v/>
      </c>
      <c r="Q6" s="21">
        <f>IF(O6&lt;&gt;0,(N6-O6)/ABS(O6),0)</f>
        <v/>
      </c>
    </row>
    <row r="7" ht="16" customHeight="1" s="57">
      <c r="A7" s="23" t="inlineStr">
        <is>
          <t>TOTAL REVENUE</t>
        </is>
      </c>
      <c r="B7" s="24">
        <f>B5+B6</f>
        <v/>
      </c>
      <c r="C7" s="24">
        <f>C5+C6</f>
        <v/>
      </c>
      <c r="D7" s="24">
        <f>D5+D6</f>
        <v/>
      </c>
      <c r="E7" s="24">
        <f>E5+E6</f>
        <v/>
      </c>
      <c r="F7" s="24">
        <f>F5+F6</f>
        <v/>
      </c>
      <c r="G7" s="24">
        <f>G5+G6</f>
        <v/>
      </c>
      <c r="H7" s="24">
        <f>H5+H6</f>
        <v/>
      </c>
      <c r="I7" s="24">
        <f>I5+I6</f>
        <v/>
      </c>
      <c r="J7" s="24">
        <f>J5+J6</f>
        <v/>
      </c>
      <c r="K7" s="24">
        <f>K5+K6</f>
        <v/>
      </c>
      <c r="L7" s="24">
        <f>L5+L6</f>
        <v/>
      </c>
      <c r="M7" s="24">
        <f>M5+M6</f>
        <v/>
      </c>
      <c r="N7" s="25">
        <f>N5+N6</f>
        <v/>
      </c>
      <c r="O7" s="14" t="n">
        <v>0</v>
      </c>
      <c r="P7" s="25">
        <f>N7-O7</f>
        <v/>
      </c>
      <c r="Q7" s="26">
        <f>IF(O7&lt;&gt;0,(N7-O7)/ABS(O7),0)</f>
        <v/>
      </c>
    </row>
    <row r="8" ht="16" customHeight="1" s="57">
      <c r="A8" s="27" t="n"/>
      <c r="B8" s="18" t="n"/>
      <c r="C8" s="18" t="n"/>
      <c r="D8" s="18" t="n"/>
      <c r="E8" s="18" t="n"/>
      <c r="F8" s="18" t="n"/>
      <c r="G8" s="18" t="n"/>
      <c r="H8" s="18" t="n"/>
      <c r="I8" s="18" t="n"/>
      <c r="J8" s="18" t="n"/>
      <c r="K8" s="18" t="n"/>
      <c r="L8" s="18" t="n"/>
      <c r="M8" s="18" t="n"/>
    </row>
    <row r="9" ht="16" customHeight="1" s="57">
      <c r="A9" s="5" t="inlineStr">
        <is>
          <t>COST OF GOODS SOLD</t>
        </is>
      </c>
      <c r="B9" s="18" t="n"/>
      <c r="C9" s="18" t="n"/>
      <c r="D9" s="18" t="n"/>
      <c r="E9" s="18" t="n"/>
      <c r="F9" s="18" t="n"/>
      <c r="G9" s="18" t="n"/>
      <c r="H9" s="18" t="n"/>
      <c r="I9" s="18" t="n"/>
      <c r="J9" s="18" t="n"/>
      <c r="K9" s="18" t="n"/>
      <c r="L9" s="18" t="n"/>
      <c r="M9" s="18" t="n"/>
      <c r="N9" s="19" t="n"/>
      <c r="O9" s="14" t="n">
        <v>0</v>
      </c>
      <c r="P9" s="20">
        <f>N9-O9</f>
        <v/>
      </c>
      <c r="Q9" s="21">
        <f>IF(O9&lt;&gt;0,(N9-O9)/ABS(O9),0)</f>
        <v/>
      </c>
    </row>
    <row r="10" ht="16" customHeight="1" s="57">
      <c r="A10" s="44" t="inlineStr">
        <is>
          <t xml:space="preserve">  Materials &amp; Direct Labour</t>
        </is>
      </c>
      <c r="B10" s="14" t="n">
        <v>0</v>
      </c>
      <c r="C10" s="14" t="n">
        <v>0</v>
      </c>
      <c r="D10" s="14" t="n">
        <v>0</v>
      </c>
      <c r="E10" s="14" t="n">
        <v>0</v>
      </c>
      <c r="F10" s="14" t="n">
        <v>0</v>
      </c>
      <c r="G10" s="14" t="n">
        <v>0</v>
      </c>
      <c r="H10" s="14" t="n">
        <v>0</v>
      </c>
      <c r="I10" s="14" t="n">
        <v>0</v>
      </c>
      <c r="J10" s="14" t="n">
        <v>0</v>
      </c>
      <c r="K10" s="14" t="n">
        <v>0</v>
      </c>
      <c r="L10" s="14" t="n">
        <v>0</v>
      </c>
      <c r="M10" s="14" t="n">
        <v>0</v>
      </c>
      <c r="N10" s="22">
        <f>SUM(B10:M10)</f>
        <v/>
      </c>
      <c r="O10" s="14" t="n">
        <v>0</v>
      </c>
      <c r="P10" s="20">
        <f>N10-O10</f>
        <v/>
      </c>
      <c r="Q10" s="21">
        <f>IF(O10&lt;&gt;0,(N10-O10)/ABS(O10),0)</f>
        <v/>
      </c>
    </row>
    <row r="11" ht="16" customHeight="1" s="57">
      <c r="A11" s="44" t="inlineStr">
        <is>
          <t xml:space="preserve">  Manufacturing Overhead</t>
        </is>
      </c>
      <c r="B11" s="14" t="n">
        <v>0</v>
      </c>
      <c r="C11" s="14" t="n">
        <v>0</v>
      </c>
      <c r="D11" s="14" t="n">
        <v>0</v>
      </c>
      <c r="E11" s="14" t="n">
        <v>0</v>
      </c>
      <c r="F11" s="14" t="n">
        <v>0</v>
      </c>
      <c r="G11" s="14" t="n">
        <v>0</v>
      </c>
      <c r="H11" s="14" t="n">
        <v>0</v>
      </c>
      <c r="I11" s="14" t="n">
        <v>0</v>
      </c>
      <c r="J11" s="14" t="n">
        <v>0</v>
      </c>
      <c r="K11" s="14" t="n">
        <v>0</v>
      </c>
      <c r="L11" s="14" t="n">
        <v>0</v>
      </c>
      <c r="M11" s="14" t="n">
        <v>0</v>
      </c>
      <c r="N11" s="22">
        <f>SUM(B11:M11)</f>
        <v/>
      </c>
      <c r="O11" s="14" t="n">
        <v>0</v>
      </c>
      <c r="P11" s="20">
        <f>N11-O11</f>
        <v/>
      </c>
      <c r="Q11" s="21">
        <f>IF(O11&lt;&gt;0,(N11-O11)/ABS(O11),0)</f>
        <v/>
      </c>
    </row>
    <row r="12" ht="16" customHeight="1" s="57">
      <c r="A12" s="23" t="inlineStr">
        <is>
          <t>TOTAL COGS</t>
        </is>
      </c>
      <c r="B12" s="24">
        <f>B10+B11</f>
        <v/>
      </c>
      <c r="C12" s="24">
        <f>C10+C11</f>
        <v/>
      </c>
      <c r="D12" s="24">
        <f>D10+D11</f>
        <v/>
      </c>
      <c r="E12" s="24">
        <f>E10+E11</f>
        <v/>
      </c>
      <c r="F12" s="24">
        <f>F10+F11</f>
        <v/>
      </c>
      <c r="G12" s="24">
        <f>G10+G11</f>
        <v/>
      </c>
      <c r="H12" s="24">
        <f>H10+H11</f>
        <v/>
      </c>
      <c r="I12" s="24">
        <f>I10+I11</f>
        <v/>
      </c>
      <c r="J12" s="24">
        <f>J10+J11</f>
        <v/>
      </c>
      <c r="K12" s="24">
        <f>K10+K11</f>
        <v/>
      </c>
      <c r="L12" s="24">
        <f>L10+L11</f>
        <v/>
      </c>
      <c r="M12" s="24">
        <f>M10+M11</f>
        <v/>
      </c>
      <c r="N12" s="25">
        <f>N10+N11</f>
        <v/>
      </c>
      <c r="O12" s="14" t="n">
        <v>0</v>
      </c>
      <c r="P12" s="25">
        <f>N12-O12</f>
        <v/>
      </c>
      <c r="Q12" s="26">
        <f>IF(O12&lt;&gt;0,(N12-O12)/ABS(O12),0)</f>
        <v/>
      </c>
    </row>
    <row r="13" ht="16" customHeight="1" s="57">
      <c r="A13" s="23" t="inlineStr">
        <is>
          <t>GROSS PROFIT</t>
        </is>
      </c>
      <c r="B13" s="24">
        <f>B7-B12</f>
        <v/>
      </c>
      <c r="C13" s="24">
        <f>C7-C12</f>
        <v/>
      </c>
      <c r="D13" s="24">
        <f>D7-D12</f>
        <v/>
      </c>
      <c r="E13" s="24">
        <f>E7-E12</f>
        <v/>
      </c>
      <c r="F13" s="24">
        <f>F7-F12</f>
        <v/>
      </c>
      <c r="G13" s="24">
        <f>G7-G12</f>
        <v/>
      </c>
      <c r="H13" s="24">
        <f>H7-H12</f>
        <v/>
      </c>
      <c r="I13" s="24">
        <f>I7-I12</f>
        <v/>
      </c>
      <c r="J13" s="24">
        <f>J7-J12</f>
        <v/>
      </c>
      <c r="K13" s="24">
        <f>K7-K12</f>
        <v/>
      </c>
      <c r="L13" s="24">
        <f>L7-L12</f>
        <v/>
      </c>
      <c r="M13" s="24">
        <f>M7-M12</f>
        <v/>
      </c>
      <c r="N13" s="25">
        <f>N7-N12</f>
        <v/>
      </c>
      <c r="O13" s="14" t="n">
        <v>0</v>
      </c>
      <c r="P13" s="25">
        <f>N13-O13</f>
        <v/>
      </c>
      <c r="Q13" s="26">
        <f>IF(O13&lt;&gt;0,(N13-O13)/ABS(O13),0)</f>
        <v/>
      </c>
    </row>
    <row r="14" ht="16" customHeight="1" s="57">
      <c r="A14" s="44" t="inlineStr">
        <is>
          <t>Gross Margin %</t>
        </is>
      </c>
      <c r="B14" s="21">
        <f>IF(B7&lt;&gt;0,B13/B7,0)</f>
        <v/>
      </c>
      <c r="C14" s="21">
        <f>IF(C7&lt;&gt;0,C13/C7,0)</f>
        <v/>
      </c>
      <c r="D14" s="21">
        <f>IF(D7&lt;&gt;0,D13/D7,0)</f>
        <v/>
      </c>
      <c r="E14" s="21">
        <f>IF(E7&lt;&gt;0,E13/E7,0)</f>
        <v/>
      </c>
      <c r="F14" s="21">
        <f>IF(F7&lt;&gt;0,F13/F7,0)</f>
        <v/>
      </c>
      <c r="G14" s="21">
        <f>IF(G7&lt;&gt;0,G13/G7,0)</f>
        <v/>
      </c>
      <c r="H14" s="21">
        <f>IF(H7&lt;&gt;0,H13/H7,0)</f>
        <v/>
      </c>
      <c r="I14" s="21">
        <f>IF(I7&lt;&gt;0,I13/I7,0)</f>
        <v/>
      </c>
      <c r="J14" s="21">
        <f>IF(J7&lt;&gt;0,J13/J7,0)</f>
        <v/>
      </c>
      <c r="K14" s="21">
        <f>IF(K7&lt;&gt;0,K13/K7,0)</f>
        <v/>
      </c>
      <c r="L14" s="21">
        <f>IF(L7&lt;&gt;0,L13/L7,0)</f>
        <v/>
      </c>
      <c r="M14" s="21">
        <f>IF(M7&lt;&gt;0,M13/M7,0)</f>
        <v/>
      </c>
      <c r="N14" s="21">
        <f>IF(N7&lt;&gt;0,N13/N7,0)</f>
        <v/>
      </c>
    </row>
    <row r="15" ht="16" customHeight="1" s="57">
      <c r="A15" s="27" t="n"/>
      <c r="B15" s="18" t="n"/>
      <c r="C15" s="18" t="n"/>
      <c r="D15" s="18" t="n"/>
      <c r="E15" s="18" t="n"/>
      <c r="F15" s="18" t="n"/>
      <c r="G15" s="18" t="n"/>
      <c r="H15" s="18" t="n"/>
      <c r="I15" s="18" t="n"/>
      <c r="J15" s="18" t="n"/>
      <c r="K15" s="18" t="n"/>
      <c r="L15" s="18" t="n"/>
      <c r="M15" s="18" t="n"/>
    </row>
    <row r="16" ht="16" customHeight="1" s="57">
      <c r="A16" s="5" t="inlineStr">
        <is>
          <t>OPERATING EXPENSES</t>
        </is>
      </c>
      <c r="B16" s="18" t="n"/>
      <c r="C16" s="18" t="n"/>
      <c r="D16" s="18" t="n"/>
      <c r="E16" s="18" t="n"/>
      <c r="F16" s="18" t="n"/>
      <c r="G16" s="18" t="n"/>
      <c r="H16" s="18" t="n"/>
      <c r="I16" s="18" t="n"/>
      <c r="J16" s="18" t="n"/>
      <c r="K16" s="18" t="n"/>
      <c r="L16" s="18" t="n"/>
      <c r="M16" s="18" t="n"/>
      <c r="N16" s="19" t="n"/>
      <c r="O16" s="14" t="n">
        <v>0</v>
      </c>
      <c r="P16" s="20">
        <f>N16-O16</f>
        <v/>
      </c>
      <c r="Q16" s="21">
        <f>IF(O16&lt;&gt;0,(N16-O16)/ABS(O16),0)</f>
        <v/>
      </c>
    </row>
    <row r="17" ht="16" customHeight="1" s="57">
      <c r="A17" s="44" t="inlineStr">
        <is>
          <t xml:space="preserve">  Sales &amp; Marketing</t>
        </is>
      </c>
      <c r="B17" s="14" t="n">
        <v>0</v>
      </c>
      <c r="C17" s="14" t="n">
        <v>0</v>
      </c>
      <c r="D17" s="14" t="n">
        <v>0</v>
      </c>
      <c r="E17" s="14" t="n">
        <v>0</v>
      </c>
      <c r="F17" s="14" t="n">
        <v>0</v>
      </c>
      <c r="G17" s="14" t="n">
        <v>0</v>
      </c>
      <c r="H17" s="14" t="n">
        <v>0</v>
      </c>
      <c r="I17" s="14" t="n">
        <v>0</v>
      </c>
      <c r="J17" s="14" t="n">
        <v>0</v>
      </c>
      <c r="K17" s="14" t="n">
        <v>0</v>
      </c>
      <c r="L17" s="14" t="n">
        <v>0</v>
      </c>
      <c r="M17" s="14" t="n">
        <v>0</v>
      </c>
      <c r="N17" s="22">
        <f>SUM(B17:M17)</f>
        <v/>
      </c>
      <c r="O17" s="14" t="n">
        <v>0</v>
      </c>
      <c r="P17" s="20">
        <f>N17-O17</f>
        <v/>
      </c>
      <c r="Q17" s="21">
        <f>IF(O17&lt;&gt;0,(N17-O17)/ABS(O17),0)</f>
        <v/>
      </c>
    </row>
    <row r="18" ht="16" customHeight="1" s="57">
      <c r="A18" s="44" t="inlineStr">
        <is>
          <t xml:space="preserve">  General &amp; Administrative</t>
        </is>
      </c>
      <c r="B18" s="14" t="n">
        <v>0</v>
      </c>
      <c r="C18" s="14" t="n">
        <v>0</v>
      </c>
      <c r="D18" s="14" t="n">
        <v>0</v>
      </c>
      <c r="E18" s="14" t="n">
        <v>0</v>
      </c>
      <c r="F18" s="14" t="n">
        <v>0</v>
      </c>
      <c r="G18" s="14" t="n">
        <v>0</v>
      </c>
      <c r="H18" s="14" t="n">
        <v>0</v>
      </c>
      <c r="I18" s="14" t="n">
        <v>0</v>
      </c>
      <c r="J18" s="14" t="n">
        <v>0</v>
      </c>
      <c r="K18" s="14" t="n">
        <v>0</v>
      </c>
      <c r="L18" s="14" t="n">
        <v>0</v>
      </c>
      <c r="M18" s="14" t="n">
        <v>0</v>
      </c>
      <c r="N18" s="22">
        <f>SUM(B18:M18)</f>
        <v/>
      </c>
      <c r="O18" s="14" t="n">
        <v>0</v>
      </c>
      <c r="P18" s="20">
        <f>N18-O18</f>
        <v/>
      </c>
      <c r="Q18" s="21">
        <f>IF(O18&lt;&gt;0,(N18-O18)/ABS(O18),0)</f>
        <v/>
      </c>
    </row>
    <row r="19" ht="16" customHeight="1" s="57">
      <c r="A19" s="44" t="inlineStr">
        <is>
          <t xml:space="preserve">  Research &amp; Development</t>
        </is>
      </c>
      <c r="B19" s="14" t="n">
        <v>0</v>
      </c>
      <c r="C19" s="14" t="n">
        <v>0</v>
      </c>
      <c r="D19" s="14" t="n">
        <v>0</v>
      </c>
      <c r="E19" s="14" t="n">
        <v>0</v>
      </c>
      <c r="F19" s="14" t="n">
        <v>0</v>
      </c>
      <c r="G19" s="14" t="n">
        <v>0</v>
      </c>
      <c r="H19" s="14" t="n">
        <v>0</v>
      </c>
      <c r="I19" s="14" t="n">
        <v>0</v>
      </c>
      <c r="J19" s="14" t="n">
        <v>0</v>
      </c>
      <c r="K19" s="14" t="n">
        <v>0</v>
      </c>
      <c r="L19" s="14" t="n">
        <v>0</v>
      </c>
      <c r="M19" s="14" t="n">
        <v>0</v>
      </c>
      <c r="N19" s="22">
        <f>SUM(B19:M19)</f>
        <v/>
      </c>
      <c r="O19" s="14" t="n">
        <v>0</v>
      </c>
      <c r="P19" s="20">
        <f>N19-O19</f>
        <v/>
      </c>
      <c r="Q19" s="21">
        <f>IF(O19&lt;&gt;0,(N19-O19)/ABS(O19),0)</f>
        <v/>
      </c>
    </row>
    <row r="20" ht="16" customHeight="1" s="57">
      <c r="A20" s="44" t="inlineStr">
        <is>
          <t xml:space="preserve">  Depreciation &amp; Amortisation</t>
        </is>
      </c>
      <c r="B20" s="14" t="n">
        <v>0</v>
      </c>
      <c r="C20" s="14" t="n">
        <v>0</v>
      </c>
      <c r="D20" s="14" t="n">
        <v>0</v>
      </c>
      <c r="E20" s="14" t="n">
        <v>0</v>
      </c>
      <c r="F20" s="14" t="n">
        <v>0</v>
      </c>
      <c r="G20" s="14" t="n">
        <v>0</v>
      </c>
      <c r="H20" s="14" t="n">
        <v>0</v>
      </c>
      <c r="I20" s="14" t="n">
        <v>0</v>
      </c>
      <c r="J20" s="14" t="n">
        <v>0</v>
      </c>
      <c r="K20" s="14" t="n">
        <v>0</v>
      </c>
      <c r="L20" s="14" t="n">
        <v>0</v>
      </c>
      <c r="M20" s="14" t="n">
        <v>0</v>
      </c>
      <c r="N20" s="22">
        <f>SUM(B20:M20)</f>
        <v/>
      </c>
      <c r="O20" s="14" t="n">
        <v>0</v>
      </c>
      <c r="P20" s="20">
        <f>N20-O20</f>
        <v/>
      </c>
      <c r="Q20" s="21">
        <f>IF(O20&lt;&gt;0,(N20-O20)/ABS(O20),0)</f>
        <v/>
      </c>
    </row>
    <row r="21" ht="16" customHeight="1" s="57">
      <c r="A21" s="23" t="inlineStr">
        <is>
          <t>TOTAL OPEX</t>
        </is>
      </c>
      <c r="B21" s="24">
        <f>B17+B18+B19+B20</f>
        <v/>
      </c>
      <c r="C21" s="24">
        <f>C17+C18+C19+C20</f>
        <v/>
      </c>
      <c r="D21" s="24">
        <f>D17+D18+D19+D20</f>
        <v/>
      </c>
      <c r="E21" s="24">
        <f>E17+E18+E19+E20</f>
        <v/>
      </c>
      <c r="F21" s="24">
        <f>F17+F18+F19+F20</f>
        <v/>
      </c>
      <c r="G21" s="24">
        <f>G17+G18+G19+G20</f>
        <v/>
      </c>
      <c r="H21" s="24">
        <f>H17+H18+H19+H20</f>
        <v/>
      </c>
      <c r="I21" s="24">
        <f>I17+I18+I19+I20</f>
        <v/>
      </c>
      <c r="J21" s="24">
        <f>J17+J18+J19+J20</f>
        <v/>
      </c>
      <c r="K21" s="24">
        <f>K17+K18+K19+K20</f>
        <v/>
      </c>
      <c r="L21" s="24">
        <f>L17+L18+L19+L20</f>
        <v/>
      </c>
      <c r="M21" s="24">
        <f>M17+M18+M19+M20</f>
        <v/>
      </c>
      <c r="N21" s="25">
        <f>N17+N18+N19+N20</f>
        <v/>
      </c>
      <c r="O21" s="14" t="n">
        <v>0</v>
      </c>
      <c r="P21" s="25">
        <f>N21-O21</f>
        <v/>
      </c>
      <c r="Q21" s="26">
        <f>IF(O21&lt;&gt;0,(N21-O21)/ABS(O21),0)</f>
        <v/>
      </c>
    </row>
    <row r="22" ht="16" customHeight="1" s="57">
      <c r="A22" s="23" t="inlineStr">
        <is>
          <t>EBIT</t>
        </is>
      </c>
      <c r="B22" s="24">
        <f>B13-B21</f>
        <v/>
      </c>
      <c r="C22" s="24">
        <f>C13-C21</f>
        <v/>
      </c>
      <c r="D22" s="24">
        <f>D13-D21</f>
        <v/>
      </c>
      <c r="E22" s="24">
        <f>E13-E21</f>
        <v/>
      </c>
      <c r="F22" s="24">
        <f>F13-F21</f>
        <v/>
      </c>
      <c r="G22" s="24">
        <f>G13-G21</f>
        <v/>
      </c>
      <c r="H22" s="24">
        <f>H13-H21</f>
        <v/>
      </c>
      <c r="I22" s="24">
        <f>I13-I21</f>
        <v/>
      </c>
      <c r="J22" s="24">
        <f>J13-J21</f>
        <v/>
      </c>
      <c r="K22" s="24">
        <f>K13-K21</f>
        <v/>
      </c>
      <c r="L22" s="24">
        <f>L13-L21</f>
        <v/>
      </c>
      <c r="M22" s="24">
        <f>M13-M21</f>
        <v/>
      </c>
      <c r="N22" s="25">
        <f>N13-N21</f>
        <v/>
      </c>
      <c r="O22" s="14" t="n">
        <v>0</v>
      </c>
      <c r="P22" s="25">
        <f>N22-O22</f>
        <v/>
      </c>
      <c r="Q22" s="26">
        <f>IF(O22&lt;&gt;0,(N22-O22)/ABS(O22),0)</f>
        <v/>
      </c>
    </row>
    <row r="23" ht="16" customHeight="1" s="57">
      <c r="A23" s="44" t="inlineStr">
        <is>
          <t>EBIT Margin %</t>
        </is>
      </c>
      <c r="B23" s="21">
        <f>IF(B7&lt;&gt;0,B22/B7,0)</f>
        <v/>
      </c>
      <c r="C23" s="21">
        <f>IF(C7&lt;&gt;0,C22/C7,0)</f>
        <v/>
      </c>
      <c r="D23" s="21">
        <f>IF(D7&lt;&gt;0,D22/D7,0)</f>
        <v/>
      </c>
      <c r="E23" s="21">
        <f>IF(E7&lt;&gt;0,E22/E7,0)</f>
        <v/>
      </c>
      <c r="F23" s="21">
        <f>IF(F7&lt;&gt;0,F22/F7,0)</f>
        <v/>
      </c>
      <c r="G23" s="21">
        <f>IF(G7&lt;&gt;0,G22/G7,0)</f>
        <v/>
      </c>
      <c r="H23" s="21">
        <f>IF(H7&lt;&gt;0,H22/H7,0)</f>
        <v/>
      </c>
      <c r="I23" s="21">
        <f>IF(I7&lt;&gt;0,I22/I7,0)</f>
        <v/>
      </c>
      <c r="J23" s="21">
        <f>IF(J7&lt;&gt;0,J22/J7,0)</f>
        <v/>
      </c>
      <c r="K23" s="21">
        <f>IF(K7&lt;&gt;0,K22/K7,0)</f>
        <v/>
      </c>
      <c r="L23" s="21">
        <f>IF(L7&lt;&gt;0,L22/L7,0)</f>
        <v/>
      </c>
      <c r="M23" s="21">
        <f>IF(M7&lt;&gt;0,M22/M7,0)</f>
        <v/>
      </c>
      <c r="N23" s="21">
        <f>IF(N7&lt;&gt;0,N22/N7,0)</f>
        <v/>
      </c>
    </row>
    <row r="24" ht="16" customHeight="1" s="57">
      <c r="A24" s="27" t="n"/>
      <c r="B24" s="18" t="n"/>
      <c r="C24" s="18" t="n"/>
      <c r="D24" s="18" t="n"/>
      <c r="E24" s="18" t="n"/>
      <c r="F24" s="18" t="n"/>
      <c r="G24" s="18" t="n"/>
      <c r="H24" s="18" t="n"/>
      <c r="I24" s="18" t="n"/>
      <c r="J24" s="18" t="n"/>
      <c r="K24" s="18" t="n"/>
      <c r="L24" s="18" t="n"/>
      <c r="M24" s="18" t="n"/>
    </row>
    <row r="25" ht="16" customHeight="1" s="57">
      <c r="A25" s="44" t="inlineStr">
        <is>
          <t xml:space="preserve">  Interest Income</t>
        </is>
      </c>
      <c r="B25" s="14" t="n">
        <v>0</v>
      </c>
      <c r="C25" s="14" t="n">
        <v>0</v>
      </c>
      <c r="D25" s="14" t="n">
        <v>0</v>
      </c>
      <c r="E25" s="14" t="n">
        <v>0</v>
      </c>
      <c r="F25" s="14" t="n">
        <v>0</v>
      </c>
      <c r="G25" s="14" t="n">
        <v>0</v>
      </c>
      <c r="H25" s="14" t="n">
        <v>0</v>
      </c>
      <c r="I25" s="14" t="n">
        <v>0</v>
      </c>
      <c r="J25" s="14" t="n">
        <v>0</v>
      </c>
      <c r="K25" s="14" t="n">
        <v>0</v>
      </c>
      <c r="L25" s="14" t="n">
        <v>0</v>
      </c>
      <c r="M25" s="14" t="n">
        <v>0</v>
      </c>
      <c r="N25" s="22">
        <f>SUM(B25:M25)</f>
        <v/>
      </c>
      <c r="O25" s="14" t="n">
        <v>0</v>
      </c>
      <c r="P25" s="20">
        <f>N25-O25</f>
        <v/>
      </c>
      <c r="Q25" s="21">
        <f>IF(O25&lt;&gt;0,(N25-O25)/ABS(O25),0)</f>
        <v/>
      </c>
    </row>
    <row r="26" ht="16" customHeight="1" s="57">
      <c r="A26" s="44" t="inlineStr">
        <is>
          <t xml:space="preserve">  Interest Expense</t>
        </is>
      </c>
      <c r="B26" s="14" t="n">
        <v>0</v>
      </c>
      <c r="C26" s="14" t="n">
        <v>0</v>
      </c>
      <c r="D26" s="14" t="n">
        <v>0</v>
      </c>
      <c r="E26" s="14" t="n">
        <v>0</v>
      </c>
      <c r="F26" s="14" t="n">
        <v>0</v>
      </c>
      <c r="G26" s="14" t="n">
        <v>0</v>
      </c>
      <c r="H26" s="14" t="n">
        <v>0</v>
      </c>
      <c r="I26" s="14" t="n">
        <v>0</v>
      </c>
      <c r="J26" s="14" t="n">
        <v>0</v>
      </c>
      <c r="K26" s="14" t="n">
        <v>0</v>
      </c>
      <c r="L26" s="14" t="n">
        <v>0</v>
      </c>
      <c r="M26" s="14" t="n">
        <v>0</v>
      </c>
      <c r="N26" s="22">
        <f>SUM(B26:M26)</f>
        <v/>
      </c>
      <c r="O26" s="14" t="n">
        <v>0</v>
      </c>
      <c r="P26" s="20">
        <f>N26-O26</f>
        <v/>
      </c>
      <c r="Q26" s="21">
        <f>IF(O26&lt;&gt;0,(N26-O26)/ABS(O26),0)</f>
        <v/>
      </c>
    </row>
    <row r="27" ht="16" customHeight="1" s="57">
      <c r="A27" s="44" t="inlineStr">
        <is>
          <t xml:space="preserve">  Other Finance Items</t>
        </is>
      </c>
      <c r="B27" s="14" t="n">
        <v>0</v>
      </c>
      <c r="C27" s="14" t="n">
        <v>0</v>
      </c>
      <c r="D27" s="14" t="n">
        <v>0</v>
      </c>
      <c r="E27" s="14" t="n">
        <v>0</v>
      </c>
      <c r="F27" s="14" t="n">
        <v>0</v>
      </c>
      <c r="G27" s="14" t="n">
        <v>0</v>
      </c>
      <c r="H27" s="14" t="n">
        <v>0</v>
      </c>
      <c r="I27" s="14" t="n">
        <v>0</v>
      </c>
      <c r="J27" s="14" t="n">
        <v>0</v>
      </c>
      <c r="K27" s="14" t="n">
        <v>0</v>
      </c>
      <c r="L27" s="14" t="n">
        <v>0</v>
      </c>
      <c r="M27" s="14" t="n">
        <v>0</v>
      </c>
      <c r="N27" s="22">
        <f>SUM(B27:M27)</f>
        <v/>
      </c>
      <c r="O27" s="14" t="n">
        <v>0</v>
      </c>
      <c r="P27" s="20">
        <f>N27-O27</f>
        <v/>
      </c>
      <c r="Q27" s="21">
        <f>IF(O27&lt;&gt;0,(N27-O27)/ABS(O27),0)</f>
        <v/>
      </c>
    </row>
    <row r="28" ht="16" customHeight="1" s="57">
      <c r="A28" s="23" t="inlineStr">
        <is>
          <t>NET FINANCE ITEMS</t>
        </is>
      </c>
      <c r="B28" s="24">
        <f>B25-B26+B27</f>
        <v/>
      </c>
      <c r="C28" s="24">
        <f>C25-C26+C27</f>
        <v/>
      </c>
      <c r="D28" s="24">
        <f>D25-D26+D27</f>
        <v/>
      </c>
      <c r="E28" s="24">
        <f>E25-E26+E27</f>
        <v/>
      </c>
      <c r="F28" s="24">
        <f>F25-F26+F27</f>
        <v/>
      </c>
      <c r="G28" s="24">
        <f>G25-G26+G27</f>
        <v/>
      </c>
      <c r="H28" s="24">
        <f>H25-H26+H27</f>
        <v/>
      </c>
      <c r="I28" s="24">
        <f>I25-I26+I27</f>
        <v/>
      </c>
      <c r="J28" s="24">
        <f>J25-J26+J27</f>
        <v/>
      </c>
      <c r="K28" s="24">
        <f>K25-K26+K27</f>
        <v/>
      </c>
      <c r="L28" s="24">
        <f>L25-L26+L27</f>
        <v/>
      </c>
      <c r="M28" s="24">
        <f>M25-M26+M27</f>
        <v/>
      </c>
      <c r="N28" s="25">
        <f>N25-N26+N27</f>
        <v/>
      </c>
      <c r="O28" s="14" t="n">
        <v>0</v>
      </c>
      <c r="P28" s="25">
        <f>N28-O28</f>
        <v/>
      </c>
      <c r="Q28" s="26">
        <f>IF(O28&lt;&gt;0,(N28-O28)/ABS(O28),0)</f>
        <v/>
      </c>
    </row>
    <row r="29" ht="16" customHeight="1" s="57">
      <c r="A29" s="27" t="n"/>
      <c r="B29" s="18" t="n"/>
      <c r="C29" s="18" t="n"/>
      <c r="D29" s="18" t="n"/>
      <c r="E29" s="18" t="n"/>
      <c r="F29" s="18" t="n"/>
      <c r="G29" s="18" t="n"/>
      <c r="H29" s="18" t="n"/>
      <c r="I29" s="18" t="n"/>
      <c r="J29" s="18" t="n"/>
      <c r="K29" s="18" t="n"/>
      <c r="L29" s="18" t="n"/>
      <c r="M29" s="18" t="n"/>
    </row>
    <row r="30" ht="16" customHeight="1" s="57">
      <c r="A30" s="23" t="inlineStr">
        <is>
          <t>PROFIT BEFORE TAX</t>
        </is>
      </c>
      <c r="B30" s="24">
        <f>B22+B28</f>
        <v/>
      </c>
      <c r="C30" s="24">
        <f>C22+C28</f>
        <v/>
      </c>
      <c r="D30" s="24">
        <f>D22+D28</f>
        <v/>
      </c>
      <c r="E30" s="24">
        <f>E22+E28</f>
        <v/>
      </c>
      <c r="F30" s="24">
        <f>F22+F28</f>
        <v/>
      </c>
      <c r="G30" s="24">
        <f>G22+G28</f>
        <v/>
      </c>
      <c r="H30" s="24">
        <f>H22+H28</f>
        <v/>
      </c>
      <c r="I30" s="24">
        <f>I22+I28</f>
        <v/>
      </c>
      <c r="J30" s="24">
        <f>J22+J28</f>
        <v/>
      </c>
      <c r="K30" s="24">
        <f>K22+K28</f>
        <v/>
      </c>
      <c r="L30" s="24">
        <f>L22+L28</f>
        <v/>
      </c>
      <c r="M30" s="24">
        <f>M22+M28</f>
        <v/>
      </c>
      <c r="N30" s="25">
        <f>N22+N28</f>
        <v/>
      </c>
      <c r="O30" s="14" t="n">
        <v>0</v>
      </c>
      <c r="P30" s="25">
        <f>N30-O30</f>
        <v/>
      </c>
      <c r="Q30" s="26">
        <f>IF(O30&lt;&gt;0,(N30-O30)/ABS(O30),0)</f>
        <v/>
      </c>
    </row>
    <row r="31" ht="16" customHeight="1" s="57">
      <c r="A31" s="44" t="inlineStr">
        <is>
          <t xml:space="preserve">  Tax Expense</t>
        </is>
      </c>
      <c r="B31" s="14" t="n">
        <v>0</v>
      </c>
      <c r="C31" s="14" t="n">
        <v>0</v>
      </c>
      <c r="D31" s="14" t="n">
        <v>0</v>
      </c>
      <c r="E31" s="14" t="n">
        <v>0</v>
      </c>
      <c r="F31" s="14" t="n">
        <v>0</v>
      </c>
      <c r="G31" s="14" t="n">
        <v>0</v>
      </c>
      <c r="H31" s="14" t="n">
        <v>0</v>
      </c>
      <c r="I31" s="14" t="n">
        <v>0</v>
      </c>
      <c r="J31" s="14" t="n">
        <v>0</v>
      </c>
      <c r="K31" s="14" t="n">
        <v>0</v>
      </c>
      <c r="L31" s="14" t="n">
        <v>0</v>
      </c>
      <c r="M31" s="14" t="n">
        <v>0</v>
      </c>
      <c r="N31" s="22">
        <f>SUM(B31:M31)</f>
        <v/>
      </c>
      <c r="O31" s="14" t="n">
        <v>0</v>
      </c>
      <c r="P31" s="20">
        <f>N31-O31</f>
        <v/>
      </c>
      <c r="Q31" s="21">
        <f>IF(O31&lt;&gt;0,(N31-O31)/ABS(O31),0)</f>
        <v/>
      </c>
    </row>
    <row r="32" ht="16" customHeight="1" s="57">
      <c r="A32" s="23" t="inlineStr">
        <is>
          <t>NET PROFIT / (LOSS)</t>
        </is>
      </c>
      <c r="B32" s="24">
        <f>B30-B31</f>
        <v/>
      </c>
      <c r="C32" s="24">
        <f>C30-C31</f>
        <v/>
      </c>
      <c r="D32" s="24">
        <f>D30-D31</f>
        <v/>
      </c>
      <c r="E32" s="24">
        <f>E30-E31</f>
        <v/>
      </c>
      <c r="F32" s="24">
        <f>F30-F31</f>
        <v/>
      </c>
      <c r="G32" s="24">
        <f>G30-G31</f>
        <v/>
      </c>
      <c r="H32" s="24">
        <f>H30-H31</f>
        <v/>
      </c>
      <c r="I32" s="24">
        <f>I30-I31</f>
        <v/>
      </c>
      <c r="J32" s="24">
        <f>J30-J31</f>
        <v/>
      </c>
      <c r="K32" s="24">
        <f>K30-K31</f>
        <v/>
      </c>
      <c r="L32" s="24">
        <f>L30-L31</f>
        <v/>
      </c>
      <c r="M32" s="24">
        <f>M30-M31</f>
        <v/>
      </c>
      <c r="N32" s="25">
        <f>N30-N31</f>
        <v/>
      </c>
      <c r="O32" s="14" t="n">
        <v>0</v>
      </c>
      <c r="P32" s="25">
        <f>N32-O32</f>
        <v/>
      </c>
      <c r="Q32" s="26">
        <f>IF(O32&lt;&gt;0,(N32-O32)/ABS(O32),0)</f>
        <v/>
      </c>
    </row>
    <row r="33" ht="16" customHeight="1" s="57">
      <c r="A33" s="44" t="inlineStr">
        <is>
          <t>Net Margin %</t>
        </is>
      </c>
      <c r="B33" s="21">
        <f>IF(B7&lt;&gt;0,B32/B7,0)</f>
        <v/>
      </c>
      <c r="C33" s="21">
        <f>IF(C7&lt;&gt;0,C32/C7,0)</f>
        <v/>
      </c>
      <c r="D33" s="21">
        <f>IF(D7&lt;&gt;0,D32/D7,0)</f>
        <v/>
      </c>
      <c r="E33" s="21">
        <f>IF(E7&lt;&gt;0,E32/E7,0)</f>
        <v/>
      </c>
      <c r="F33" s="21">
        <f>IF(F7&lt;&gt;0,F32/F7,0)</f>
        <v/>
      </c>
      <c r="G33" s="21">
        <f>IF(G7&lt;&gt;0,G32/G7,0)</f>
        <v/>
      </c>
      <c r="H33" s="21">
        <f>IF(H7&lt;&gt;0,H32/H7,0)</f>
        <v/>
      </c>
      <c r="I33" s="21">
        <f>IF(I7&lt;&gt;0,I32/I7,0)</f>
        <v/>
      </c>
      <c r="J33" s="21">
        <f>IF(J7&lt;&gt;0,J32/J7,0)</f>
        <v/>
      </c>
      <c r="K33" s="21">
        <f>IF(K7&lt;&gt;0,K32/K7,0)</f>
        <v/>
      </c>
      <c r="L33" s="21">
        <f>IF(L7&lt;&gt;0,L32/L7,0)</f>
        <v/>
      </c>
      <c r="M33" s="21">
        <f>IF(M7&lt;&gt;0,M32/M7,0)</f>
        <v/>
      </c>
      <c r="N33" s="21">
        <f>IF(N7&lt;&gt;0,N32/N7,0)</f>
        <v/>
      </c>
    </row>
    <row r="34" ht="16" customHeight="1" s="57">
      <c r="A34" s="27" t="n"/>
      <c r="B34" s="18" t="n"/>
      <c r="C34" s="18" t="n"/>
      <c r="D34" s="18" t="n"/>
      <c r="E34" s="18" t="n"/>
      <c r="F34" s="18" t="n"/>
      <c r="G34" s="18" t="n"/>
      <c r="H34" s="18" t="n"/>
      <c r="I34" s="18" t="n"/>
      <c r="J34" s="18" t="n"/>
      <c r="K34" s="18" t="n"/>
      <c r="L34" s="18" t="n"/>
      <c r="M34" s="18" t="n"/>
    </row>
    <row r="35" ht="16" customHeight="1" s="57">
      <c r="A35" s="23" t="inlineStr">
        <is>
          <t>EBITDA</t>
        </is>
      </c>
      <c r="B35" s="24">
        <f>B22+B20</f>
        <v/>
      </c>
      <c r="C35" s="24">
        <f>C22+C20</f>
        <v/>
      </c>
      <c r="D35" s="24">
        <f>D22+D20</f>
        <v/>
      </c>
      <c r="E35" s="24">
        <f>E22+E20</f>
        <v/>
      </c>
      <c r="F35" s="24">
        <f>F22+F20</f>
        <v/>
      </c>
      <c r="G35" s="24">
        <f>G22+G20</f>
        <v/>
      </c>
      <c r="H35" s="24">
        <f>H22+H20</f>
        <v/>
      </c>
      <c r="I35" s="24">
        <f>I22+I20</f>
        <v/>
      </c>
      <c r="J35" s="24">
        <f>J22+J20</f>
        <v/>
      </c>
      <c r="K35" s="24">
        <f>K22+K20</f>
        <v/>
      </c>
      <c r="L35" s="24">
        <f>L22+L20</f>
        <v/>
      </c>
      <c r="M35" s="24">
        <f>M22+M20</f>
        <v/>
      </c>
      <c r="N35" s="25">
        <f>N22+N20</f>
        <v/>
      </c>
      <c r="O35" s="14" t="n">
        <v>0</v>
      </c>
      <c r="P35" s="25">
        <f>N35-O35</f>
        <v/>
      </c>
      <c r="Q35" s="26">
        <f>IF(O35&lt;&gt;0,(N35-O35)/ABS(O35),0)</f>
        <v/>
      </c>
    </row>
    <row r="36" ht="16" customHeight="1" s="57">
      <c r="A36" s="44" t="inlineStr">
        <is>
          <t>EBITDA Margin %</t>
        </is>
      </c>
      <c r="B36" s="21">
        <f>IF(B7&lt;&gt;0,B35/B7,0)</f>
        <v/>
      </c>
      <c r="C36" s="21">
        <f>IF(C7&lt;&gt;0,C35/C7,0)</f>
        <v/>
      </c>
      <c r="D36" s="21">
        <f>IF(D7&lt;&gt;0,D35/D7,0)</f>
        <v/>
      </c>
      <c r="E36" s="21">
        <f>IF(E7&lt;&gt;0,E35/E7,0)</f>
        <v/>
      </c>
      <c r="F36" s="21">
        <f>IF(F7&lt;&gt;0,F35/F7,0)</f>
        <v/>
      </c>
      <c r="G36" s="21">
        <f>IF(G7&lt;&gt;0,G35/G7,0)</f>
        <v/>
      </c>
      <c r="H36" s="21">
        <f>IF(H7&lt;&gt;0,H35/H7,0)</f>
        <v/>
      </c>
      <c r="I36" s="21">
        <f>IF(I7&lt;&gt;0,I35/I7,0)</f>
        <v/>
      </c>
      <c r="J36" s="21">
        <f>IF(J7&lt;&gt;0,J35/J7,0)</f>
        <v/>
      </c>
      <c r="K36" s="21">
        <f>IF(K7&lt;&gt;0,K35/K7,0)</f>
        <v/>
      </c>
      <c r="L36" s="21">
        <f>IF(L7&lt;&gt;0,L35/L7,0)</f>
        <v/>
      </c>
      <c r="M36" s="21">
        <f>IF(M7&lt;&gt;0,M35/M7,0)</f>
        <v/>
      </c>
      <c r="N36" s="21">
        <f>IF(N7&lt;&gt;0,N35/N7,0)</f>
        <v/>
      </c>
    </row>
  </sheetData>
  <mergeCells count="1">
    <mergeCell ref="A1:Q1"/>
  </mergeCells>
  <printOptions horizontalCentered="1"/>
  <pageMargins left="0.5" right="0.5" top="0.6" bottom="0.6" header="0.3" footer="0.3"/>
  <pageSetup orientation="landscape"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5.xml><?xml version="1.0" encoding="utf-8"?>
<worksheet xmlns="http://schemas.openxmlformats.org/spreadsheetml/2006/main">
  <sheetPr>
    <outlinePr summaryBelow="1" summaryRight="1"/>
    <pageSetUpPr fitToPage="1"/>
  </sheetPr>
  <dimension ref="A1:F39"/>
  <sheetViews>
    <sheetView showGridLines="0" workbookViewId="0">
      <pane xSplit="1" ySplit="3" topLeftCell="B4" activePane="bottomRight" state="frozen"/>
      <selection pane="topRight" activeCell="A1" sqref="A1"/>
      <selection pane="bottomLeft" activeCell="A1" sqref="A1"/>
      <selection pane="bottomRight" activeCell="A1" sqref="A1:F1"/>
    </sheetView>
  </sheetViews>
  <sheetFormatPr baseColWidth="10" defaultColWidth="8.83203125" defaultRowHeight="15"/>
  <cols>
    <col width="32" customWidth="1" style="57" min="1" max="1"/>
    <col width="15" customWidth="1" style="57" min="2" max="3"/>
    <col width="13" customWidth="1" style="57" min="4" max="4"/>
    <col width="12" customWidth="1" style="57" min="5" max="5"/>
    <col width="20" customWidth="1" style="57" min="6" max="6"/>
  </cols>
  <sheetData>
    <row r="1" ht="28" customHeight="1" s="57">
      <c r="A1" s="54" t="inlineStr">
        <is>
          <t>Balance Sheet Snapshot</t>
        </is>
      </c>
    </row>
    <row r="3">
      <c r="A3" s="28" t="inlineStr">
        <is>
          <t>Line Item</t>
        </is>
      </c>
      <c r="B3" s="9" t="inlineStr">
        <is>
          <t>Current Month</t>
        </is>
      </c>
      <c r="C3" s="9" t="inlineStr">
        <is>
          <t>Prior Month</t>
        </is>
      </c>
      <c r="D3" s="9" t="inlineStr">
        <is>
          <t>Change</t>
        </is>
      </c>
      <c r="E3" s="9" t="inlineStr">
        <is>
          <t>Change %</t>
        </is>
      </c>
      <c r="F3" s="9" t="inlineStr">
        <is>
          <t>Notes</t>
        </is>
      </c>
    </row>
    <row r="4" ht="16" customHeight="1" s="57">
      <c r="A4" s="23" t="inlineStr">
        <is>
          <t>ASSETS</t>
        </is>
      </c>
      <c r="B4" s="24" t="n"/>
      <c r="C4" s="24" t="n"/>
      <c r="D4" s="24">
        <f>B4-C4</f>
        <v/>
      </c>
      <c r="E4" s="29">
        <f>IF(C4&lt;&gt;0,(B4-C4)/ABS(C4),0)</f>
        <v/>
      </c>
    </row>
    <row r="5" ht="16" customHeight="1" s="57">
      <c r="A5" s="5" t="inlineStr">
        <is>
          <t>Non-Current Assets</t>
        </is>
      </c>
      <c r="B5" s="18" t="n"/>
      <c r="C5" s="18" t="n"/>
      <c r="D5" s="30">
        <f>B5-C5</f>
        <v/>
      </c>
      <c r="E5" s="31">
        <f>IF(C5&lt;&gt;0,(B5-C5)/ABS(C5),0)</f>
        <v/>
      </c>
    </row>
    <row r="6" ht="16" customHeight="1" s="57">
      <c r="A6" s="44" t="inlineStr">
        <is>
          <t xml:space="preserve">  Property, Plant &amp; Equipment</t>
        </is>
      </c>
      <c r="B6" s="14" t="n">
        <v>0</v>
      </c>
      <c r="C6" s="14" t="n">
        <v>0</v>
      </c>
      <c r="D6" s="30">
        <f>B6-C6</f>
        <v/>
      </c>
      <c r="E6" s="31">
        <f>IF(C6&lt;&gt;0,(B6-C6)/ABS(C6),0)</f>
        <v/>
      </c>
    </row>
    <row r="7" ht="16" customHeight="1" s="57">
      <c r="A7" s="44" t="inlineStr">
        <is>
          <t xml:space="preserve">  Intangible Assets</t>
        </is>
      </c>
      <c r="B7" s="14" t="n">
        <v>0</v>
      </c>
      <c r="C7" s="14" t="n">
        <v>0</v>
      </c>
      <c r="D7" s="30">
        <f>B7-C7</f>
        <v/>
      </c>
      <c r="E7" s="31">
        <f>IF(C7&lt;&gt;0,(B7-C7)/ABS(C7),0)</f>
        <v/>
      </c>
    </row>
    <row r="8" ht="16" customHeight="1" s="57">
      <c r="A8" s="44" t="inlineStr">
        <is>
          <t xml:space="preserve">  Right-of-Use Assets</t>
        </is>
      </c>
      <c r="B8" s="14" t="n">
        <v>0</v>
      </c>
      <c r="C8" s="14" t="n">
        <v>0</v>
      </c>
      <c r="D8" s="30">
        <f>B8-C8</f>
        <v/>
      </c>
      <c r="E8" s="31">
        <f>IF(C8&lt;&gt;0,(B8-C8)/ABS(C8),0)</f>
        <v/>
      </c>
    </row>
    <row r="9" ht="16" customHeight="1" s="57">
      <c r="A9" s="44" t="inlineStr">
        <is>
          <t xml:space="preserve">  Long-term Investments</t>
        </is>
      </c>
      <c r="B9" s="14" t="n">
        <v>0</v>
      </c>
      <c r="C9" s="14" t="n">
        <v>0</v>
      </c>
      <c r="D9" s="30">
        <f>B9-C9</f>
        <v/>
      </c>
      <c r="E9" s="31">
        <f>IF(C9&lt;&gt;0,(B9-C9)/ABS(C9),0)</f>
        <v/>
      </c>
    </row>
    <row r="10" ht="16" customHeight="1" s="57">
      <c r="A10" s="23" t="inlineStr">
        <is>
          <t>TOTAL NON-CURRENT ASSETS</t>
        </is>
      </c>
      <c r="B10" s="24">
        <f>B6+B7+B8+B9</f>
        <v/>
      </c>
      <c r="C10" s="24">
        <f>C6+C7+C8+C9</f>
        <v/>
      </c>
      <c r="D10" s="24">
        <f>B10-C10</f>
        <v/>
      </c>
      <c r="E10" s="29">
        <f>IF(C10&lt;&gt;0,(B10-C10)/ABS(C10),0)</f>
        <v/>
      </c>
    </row>
    <row r="11" ht="16" customHeight="1" s="57">
      <c r="A11" s="5" t="inlineStr">
        <is>
          <t>Current Assets</t>
        </is>
      </c>
      <c r="B11" s="18" t="n"/>
      <c r="C11" s="18" t="n"/>
      <c r="D11" s="30">
        <f>B11-C11</f>
        <v/>
      </c>
      <c r="E11" s="31">
        <f>IF(C11&lt;&gt;0,(B11-C11)/ABS(C11),0)</f>
        <v/>
      </c>
    </row>
    <row r="12" ht="16" customHeight="1" s="57">
      <c r="A12" s="44" t="inlineStr">
        <is>
          <t xml:space="preserve">  Accounts Receivable</t>
        </is>
      </c>
      <c r="B12" s="14" t="n">
        <v>0</v>
      </c>
      <c r="C12" s="14" t="n">
        <v>0</v>
      </c>
      <c r="D12" s="30">
        <f>B12-C12</f>
        <v/>
      </c>
      <c r="E12" s="31">
        <f>IF(C12&lt;&gt;0,(B12-C12)/ABS(C12),0)</f>
        <v/>
      </c>
    </row>
    <row r="13" ht="16" customHeight="1" s="57">
      <c r="A13" s="44" t="inlineStr">
        <is>
          <t xml:space="preserve">  Inventories</t>
        </is>
      </c>
      <c r="B13" s="14" t="n">
        <v>0</v>
      </c>
      <c r="C13" s="14" t="n">
        <v>0</v>
      </c>
      <c r="D13" s="30">
        <f>B13-C13</f>
        <v/>
      </c>
      <c r="E13" s="31">
        <f>IF(C13&lt;&gt;0,(B13-C13)/ABS(C13),0)</f>
        <v/>
      </c>
    </row>
    <row r="14" ht="16" customHeight="1" s="57">
      <c r="A14" s="44" t="inlineStr">
        <is>
          <t xml:space="preserve">  Prepayments &amp; Other</t>
        </is>
      </c>
      <c r="B14" s="14" t="n">
        <v>0</v>
      </c>
      <c r="C14" s="14" t="n">
        <v>0</v>
      </c>
      <c r="D14" s="30">
        <f>B14-C14</f>
        <v/>
      </c>
      <c r="E14" s="31">
        <f>IF(C14&lt;&gt;0,(B14-C14)/ABS(C14),0)</f>
        <v/>
      </c>
    </row>
    <row r="15" ht="16" customHeight="1" s="57">
      <c r="A15" s="44" t="inlineStr">
        <is>
          <t xml:space="preserve">  Cash &amp; Cash Equivalents</t>
        </is>
      </c>
      <c r="B15" s="14" t="n">
        <v>0</v>
      </c>
      <c r="C15" s="14" t="n">
        <v>0</v>
      </c>
      <c r="D15" s="30">
        <f>B15-C15</f>
        <v/>
      </c>
      <c r="E15" s="31">
        <f>IF(C15&lt;&gt;0,(B15-C15)/ABS(C15),0)</f>
        <v/>
      </c>
    </row>
    <row r="16" ht="16" customHeight="1" s="57">
      <c r="A16" s="23" t="inlineStr">
        <is>
          <t>TOTAL CURRENT ASSETS</t>
        </is>
      </c>
      <c r="B16" s="24">
        <f>B12+B13+B14+B15</f>
        <v/>
      </c>
      <c r="C16" s="24">
        <f>C12+C13+C14+C15</f>
        <v/>
      </c>
      <c r="D16" s="24">
        <f>B16-C16</f>
        <v/>
      </c>
      <c r="E16" s="29">
        <f>IF(C16&lt;&gt;0,(B16-C16)/ABS(C16),0)</f>
        <v/>
      </c>
    </row>
    <row r="17" ht="16" customHeight="1" s="57">
      <c r="A17" s="23" t="inlineStr">
        <is>
          <t>TOTAL ASSETS</t>
        </is>
      </c>
      <c r="B17" s="24">
        <f>B10+B16</f>
        <v/>
      </c>
      <c r="C17" s="24">
        <f>C10+C16</f>
        <v/>
      </c>
      <c r="D17" s="24">
        <f>B17-C17</f>
        <v/>
      </c>
      <c r="E17" s="29">
        <f>IF(C17&lt;&gt;0,(B17-C17)/ABS(C17),0)</f>
        <v/>
      </c>
    </row>
    <row r="18" ht="16" customHeight="1" s="57">
      <c r="A18" s="44" t="n"/>
      <c r="B18" s="18" t="n"/>
      <c r="C18" s="18" t="n"/>
    </row>
    <row r="19" ht="16" customHeight="1" s="57">
      <c r="A19" s="23" t="inlineStr">
        <is>
          <t>LIABILITIES &amp; EQUITY</t>
        </is>
      </c>
      <c r="B19" s="24" t="n"/>
      <c r="C19" s="24" t="n"/>
      <c r="D19" s="24">
        <f>B19-C19</f>
        <v/>
      </c>
      <c r="E19" s="29">
        <f>IF(C19&lt;&gt;0,(B19-C19)/ABS(C19),0)</f>
        <v/>
      </c>
    </row>
    <row r="20" ht="16" customHeight="1" s="57">
      <c r="A20" s="5" t="inlineStr">
        <is>
          <t>Non-Current Liabilities</t>
        </is>
      </c>
      <c r="B20" s="18" t="n"/>
      <c r="C20" s="18" t="n"/>
      <c r="D20" s="30">
        <f>B20-C20</f>
        <v/>
      </c>
      <c r="E20" s="31">
        <f>IF(C20&lt;&gt;0,(B20-C20)/ABS(C20),0)</f>
        <v/>
      </c>
    </row>
    <row r="21" ht="16" customHeight="1" s="57">
      <c r="A21" s="44" t="inlineStr">
        <is>
          <t xml:space="preserve">  Long-term Borrowings</t>
        </is>
      </c>
      <c r="B21" s="14" t="n">
        <v>0</v>
      </c>
      <c r="C21" s="14" t="n">
        <v>0</v>
      </c>
      <c r="D21" s="30">
        <f>B21-C21</f>
        <v/>
      </c>
      <c r="E21" s="31">
        <f>IF(C21&lt;&gt;0,(B21-C21)/ABS(C21),0)</f>
        <v/>
      </c>
    </row>
    <row r="22" ht="16" customHeight="1" s="57">
      <c r="A22" s="44" t="inlineStr">
        <is>
          <t xml:space="preserve">  Deferred Tax</t>
        </is>
      </c>
      <c r="B22" s="14" t="n">
        <v>0</v>
      </c>
      <c r="C22" s="14" t="n">
        <v>0</v>
      </c>
      <c r="D22" s="30">
        <f>B22-C22</f>
        <v/>
      </c>
      <c r="E22" s="31">
        <f>IF(C22&lt;&gt;0,(B22-C22)/ABS(C22),0)</f>
        <v/>
      </c>
    </row>
    <row r="23" ht="16" customHeight="1" s="57">
      <c r="A23" s="44" t="inlineStr">
        <is>
          <t xml:space="preserve">  Lease Liabilities (LT)</t>
        </is>
      </c>
      <c r="B23" s="14" t="n">
        <v>0</v>
      </c>
      <c r="C23" s="14" t="n">
        <v>0</v>
      </c>
      <c r="D23" s="30">
        <f>B23-C23</f>
        <v/>
      </c>
      <c r="E23" s="31">
        <f>IF(C23&lt;&gt;0,(B23-C23)/ABS(C23),0)</f>
        <v/>
      </c>
    </row>
    <row r="24" ht="16" customHeight="1" s="57">
      <c r="A24" s="23" t="inlineStr">
        <is>
          <t>TOTAL NON-CURRENT LIABILITIES</t>
        </is>
      </c>
      <c r="B24" s="24">
        <f>B21+B22+B23</f>
        <v/>
      </c>
      <c r="C24" s="24">
        <f>C21+C22+C23</f>
        <v/>
      </c>
      <c r="D24" s="24">
        <f>B24-C24</f>
        <v/>
      </c>
      <c r="E24" s="29">
        <f>IF(C24&lt;&gt;0,(B24-C24)/ABS(C24),0)</f>
        <v/>
      </c>
    </row>
    <row r="25" ht="16" customHeight="1" s="57">
      <c r="A25" s="5" t="inlineStr">
        <is>
          <t>Current Liabilities</t>
        </is>
      </c>
      <c r="B25" s="18" t="n"/>
      <c r="C25" s="18" t="n"/>
      <c r="D25" s="30">
        <f>B25-C25</f>
        <v/>
      </c>
      <c r="E25" s="31">
        <f>IF(C25&lt;&gt;0,(B25-C25)/ABS(C25),0)</f>
        <v/>
      </c>
    </row>
    <row r="26" ht="16" customHeight="1" s="57">
      <c r="A26" s="44" t="inlineStr">
        <is>
          <t xml:space="preserve">  Accounts Payable</t>
        </is>
      </c>
      <c r="B26" s="14" t="n">
        <v>0</v>
      </c>
      <c r="C26" s="14" t="n">
        <v>0</v>
      </c>
      <c r="D26" s="30">
        <f>B26-C26</f>
        <v/>
      </c>
      <c r="E26" s="31">
        <f>IF(C26&lt;&gt;0,(B26-C26)/ABS(C26),0)</f>
        <v/>
      </c>
    </row>
    <row r="27" ht="16" customHeight="1" s="57">
      <c r="A27" s="44" t="inlineStr">
        <is>
          <t xml:space="preserve">  Short-term Borrowings</t>
        </is>
      </c>
      <c r="B27" s="14" t="n">
        <v>0</v>
      </c>
      <c r="C27" s="14" t="n">
        <v>0</v>
      </c>
      <c r="D27" s="30">
        <f>B27-C27</f>
        <v/>
      </c>
      <c r="E27" s="31">
        <f>IF(C27&lt;&gt;0,(B27-C27)/ABS(C27),0)</f>
        <v/>
      </c>
    </row>
    <row r="28" ht="16" customHeight="1" s="57">
      <c r="A28" s="44" t="inlineStr">
        <is>
          <t xml:space="preserve">  Tax Payable</t>
        </is>
      </c>
      <c r="B28" s="14" t="n">
        <v>0</v>
      </c>
      <c r="C28" s="14" t="n">
        <v>0</v>
      </c>
      <c r="D28" s="30">
        <f>B28-C28</f>
        <v/>
      </c>
      <c r="E28" s="31">
        <f>IF(C28&lt;&gt;0,(B28-C28)/ABS(C28),0)</f>
        <v/>
      </c>
    </row>
    <row r="29" ht="16" customHeight="1" s="57">
      <c r="A29" s="44" t="inlineStr">
        <is>
          <t xml:space="preserve">  Accruals &amp; Other</t>
        </is>
      </c>
      <c r="B29" s="14" t="n">
        <v>0</v>
      </c>
      <c r="C29" s="14" t="n">
        <v>0</v>
      </c>
      <c r="D29" s="30">
        <f>B29-C29</f>
        <v/>
      </c>
      <c r="E29" s="31">
        <f>IF(C29&lt;&gt;0,(B29-C29)/ABS(C29),0)</f>
        <v/>
      </c>
    </row>
    <row r="30" ht="16" customHeight="1" s="57">
      <c r="A30" s="23" t="inlineStr">
        <is>
          <t>TOTAL CURRENT LIABILITIES</t>
        </is>
      </c>
      <c r="B30" s="24">
        <f>B26+B27+B28+B29</f>
        <v/>
      </c>
      <c r="C30" s="24">
        <f>C26+C27+C28+C29</f>
        <v/>
      </c>
      <c r="D30" s="24">
        <f>B30-C30</f>
        <v/>
      </c>
      <c r="E30" s="29">
        <f>IF(C30&lt;&gt;0,(B30-C30)/ABS(C30),0)</f>
        <v/>
      </c>
    </row>
    <row r="31" ht="16" customHeight="1" s="57">
      <c r="A31" s="23" t="inlineStr">
        <is>
          <t>TOTAL LIABILITIES</t>
        </is>
      </c>
      <c r="B31" s="24">
        <f>B24+B30</f>
        <v/>
      </c>
      <c r="C31" s="24">
        <f>C24+C30</f>
        <v/>
      </c>
      <c r="D31" s="24">
        <f>B31-C31</f>
        <v/>
      </c>
      <c r="E31" s="29">
        <f>IF(C31&lt;&gt;0,(B31-C31)/ABS(C31),0)</f>
        <v/>
      </c>
    </row>
    <row r="32" ht="16" customHeight="1" s="57">
      <c r="A32" s="44" t="n"/>
      <c r="B32" s="18" t="n"/>
      <c r="C32" s="18" t="n"/>
    </row>
    <row r="33" ht="16" customHeight="1" s="57">
      <c r="A33" s="5" t="inlineStr">
        <is>
          <t>Equity</t>
        </is>
      </c>
      <c r="B33" s="18" t="n"/>
      <c r="C33" s="18" t="n"/>
      <c r="D33" s="30">
        <f>B33-C33</f>
        <v/>
      </c>
      <c r="E33" s="31">
        <f>IF(C33&lt;&gt;0,(B33-C33)/ABS(C33),0)</f>
        <v/>
      </c>
    </row>
    <row r="34" ht="16" customHeight="1" s="57">
      <c r="A34" s="44" t="inlineStr">
        <is>
          <t xml:space="preserve">  Share Capital</t>
        </is>
      </c>
      <c r="B34" s="14" t="n">
        <v>0</v>
      </c>
      <c r="C34" s="14" t="n">
        <v>0</v>
      </c>
      <c r="D34" s="30">
        <f>B34-C34</f>
        <v/>
      </c>
      <c r="E34" s="31">
        <f>IF(C34&lt;&gt;0,(B34-C34)/ABS(C34),0)</f>
        <v/>
      </c>
    </row>
    <row r="35" ht="16" customHeight="1" s="57">
      <c r="A35" s="44" t="inlineStr">
        <is>
          <t xml:space="preserve">  Retained Earnings</t>
        </is>
      </c>
      <c r="B35" s="14" t="n">
        <v>0</v>
      </c>
      <c r="C35" s="14" t="n">
        <v>0</v>
      </c>
      <c r="D35" s="30">
        <f>B35-C35</f>
        <v/>
      </c>
      <c r="E35" s="31">
        <f>IF(C35&lt;&gt;0,(B35-C35)/ABS(C35),0)</f>
        <v/>
      </c>
    </row>
    <row r="36" ht="16" customHeight="1" s="57">
      <c r="A36" s="44" t="inlineStr">
        <is>
          <t xml:space="preserve">  Other Reserves</t>
        </is>
      </c>
      <c r="B36" s="14" t="n">
        <v>0</v>
      </c>
      <c r="C36" s="14" t="n">
        <v>0</v>
      </c>
      <c r="D36" s="30">
        <f>B36-C36</f>
        <v/>
      </c>
      <c r="E36" s="31">
        <f>IF(C36&lt;&gt;0,(B36-C36)/ABS(C36),0)</f>
        <v/>
      </c>
    </row>
    <row r="37" ht="16" customHeight="1" s="57">
      <c r="A37" s="23" t="inlineStr">
        <is>
          <t>TOTAL EQUITY</t>
        </is>
      </c>
      <c r="B37" s="24">
        <f>B34+B35+B36</f>
        <v/>
      </c>
      <c r="C37" s="24">
        <f>C34+C35+C36</f>
        <v/>
      </c>
      <c r="D37" s="24">
        <f>B37-C37</f>
        <v/>
      </c>
      <c r="E37" s="29">
        <f>IF(C37&lt;&gt;0,(B37-C37)/ABS(C37),0)</f>
        <v/>
      </c>
    </row>
    <row r="38" ht="16" customHeight="1" s="57">
      <c r="A38" s="23" t="inlineStr">
        <is>
          <t>TOTAL LIABILITIES &amp; EQUITY</t>
        </is>
      </c>
      <c r="B38" s="24">
        <f>B31+B37</f>
        <v/>
      </c>
      <c r="C38" s="24">
        <f>C31+C37</f>
        <v/>
      </c>
      <c r="D38" s="24">
        <f>B38-C38</f>
        <v/>
      </c>
      <c r="E38" s="29">
        <f>IF(C38&lt;&gt;0,(B38-C38)/ABS(C38),0)</f>
        <v/>
      </c>
    </row>
    <row r="39" ht="16" customHeight="1" s="57">
      <c r="A39" s="44" t="inlineStr">
        <is>
          <t>CHECK (Assets - L&amp;E)</t>
        </is>
      </c>
      <c r="B39" s="32">
        <f>B17-B38</f>
        <v/>
      </c>
      <c r="C39" s="32">
        <f>C17-C38</f>
        <v/>
      </c>
      <c r="D39" s="30">
        <f>B39-C39</f>
        <v/>
      </c>
      <c r="E39" s="31">
        <f>IF(C39&lt;&gt;0,(B39-C39)/ABS(C39),0)</f>
        <v/>
      </c>
    </row>
  </sheetData>
  <mergeCells count="1">
    <mergeCell ref="A1:F1"/>
  </mergeCells>
  <printOptions horizontalCentered="1"/>
  <pageMargins left="0.5" right="0.5" top="0.6" bottom="0.6" header="0.3" footer="0.3"/>
  <pageSetup orientation="portrait"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6.xml><?xml version="1.0" encoding="utf-8"?>
<worksheet xmlns="http://schemas.openxmlformats.org/spreadsheetml/2006/main">
  <sheetPr>
    <outlinePr summaryBelow="1" summaryRight="1"/>
    <pageSetUpPr fitToPage="1"/>
  </sheetPr>
  <dimension ref="A1:N31"/>
  <sheetViews>
    <sheetView showGridLines="0" workbookViewId="0">
      <pane xSplit="1" ySplit="3" topLeftCell="B4" activePane="bottomRight" state="frozen"/>
      <selection pane="topRight" activeCell="A1" sqref="A1"/>
      <selection pane="bottomLeft" activeCell="A1" sqref="A1"/>
      <selection pane="bottomRight" activeCell="A1" sqref="A1:N1"/>
    </sheetView>
  </sheetViews>
  <sheetFormatPr baseColWidth="10" defaultColWidth="8.83203125" defaultRowHeight="15"/>
  <cols>
    <col width="32" customWidth="1" style="57" min="1" max="1"/>
    <col width="10" customWidth="1" style="57" min="2" max="14"/>
  </cols>
  <sheetData>
    <row r="1" ht="28" customHeight="1" s="57">
      <c r="A1" s="54" t="inlineStr">
        <is>
          <t>Cash Flow Statement — Monthly (Indirect Method)</t>
        </is>
      </c>
    </row>
    <row r="3">
      <c r="A3" s="15" t="inlineStr">
        <is>
          <t>Cash Flow Item</t>
        </is>
      </c>
      <c r="B3" s="16" t="inlineStr">
        <is>
          <t>Jan</t>
        </is>
      </c>
      <c r="C3" s="16" t="inlineStr">
        <is>
          <t>Feb</t>
        </is>
      </c>
      <c r="D3" s="16" t="inlineStr">
        <is>
          <t>Mar</t>
        </is>
      </c>
      <c r="E3" s="16" t="inlineStr">
        <is>
          <t>Apr</t>
        </is>
      </c>
      <c r="F3" s="16" t="inlineStr">
        <is>
          <t>May</t>
        </is>
      </c>
      <c r="G3" s="16" t="inlineStr">
        <is>
          <t>Jun</t>
        </is>
      </c>
      <c r="H3" s="16" t="inlineStr">
        <is>
          <t>Jul</t>
        </is>
      </c>
      <c r="I3" s="16" t="inlineStr">
        <is>
          <t>Aug</t>
        </is>
      </c>
      <c r="J3" s="16" t="inlineStr">
        <is>
          <t>Sep</t>
        </is>
      </c>
      <c r="K3" s="16" t="inlineStr">
        <is>
          <t>Oct</t>
        </is>
      </c>
      <c r="L3" s="16" t="inlineStr">
        <is>
          <t>Nov</t>
        </is>
      </c>
      <c r="M3" s="16" t="inlineStr">
        <is>
          <t>Dec</t>
        </is>
      </c>
      <c r="N3" s="17" t="inlineStr">
        <is>
          <t>YTD Total</t>
        </is>
      </c>
    </row>
    <row r="4" ht="16" customHeight="1" s="57">
      <c r="A4" s="23" t="inlineStr">
        <is>
          <t>OPERATING ACTIVITIES</t>
        </is>
      </c>
      <c r="B4" s="24" t="n"/>
      <c r="C4" s="24" t="n"/>
      <c r="D4" s="24" t="n"/>
      <c r="E4" s="24" t="n"/>
      <c r="F4" s="24" t="n"/>
      <c r="G4" s="24" t="n"/>
      <c r="H4" s="24" t="n"/>
      <c r="I4" s="24" t="n"/>
      <c r="J4" s="24" t="n"/>
      <c r="K4" s="24" t="n"/>
      <c r="L4" s="24" t="n"/>
      <c r="M4" s="24" t="n"/>
      <c r="N4" s="24">
        <f>SUM(B4:M4)</f>
        <v/>
      </c>
    </row>
    <row r="5" ht="16" customHeight="1" s="57">
      <c r="A5" s="44" t="inlineStr">
        <is>
          <t xml:space="preserve">  Net Profit / (Loss)</t>
        </is>
      </c>
      <c r="B5" s="22">
        <f>'P&amp;L'!B32</f>
        <v/>
      </c>
      <c r="C5" s="22">
        <f>'P&amp;L'!C32</f>
        <v/>
      </c>
      <c r="D5" s="22">
        <f>'P&amp;L'!D32</f>
        <v/>
      </c>
      <c r="E5" s="22">
        <f>'P&amp;L'!E32</f>
        <v/>
      </c>
      <c r="F5" s="22">
        <f>'P&amp;L'!F32</f>
        <v/>
      </c>
      <c r="G5" s="22">
        <f>'P&amp;L'!G32</f>
        <v/>
      </c>
      <c r="H5" s="22">
        <f>'P&amp;L'!H32</f>
        <v/>
      </c>
      <c r="I5" s="22">
        <f>'P&amp;L'!I32</f>
        <v/>
      </c>
      <c r="J5" s="22">
        <f>'P&amp;L'!J32</f>
        <v/>
      </c>
      <c r="K5" s="22">
        <f>'P&amp;L'!K32</f>
        <v/>
      </c>
      <c r="L5" s="22">
        <f>'P&amp;L'!L32</f>
        <v/>
      </c>
      <c r="M5" s="22">
        <f>'P&amp;L'!M32</f>
        <v/>
      </c>
      <c r="N5" s="30">
        <f>SUM(B5:M5)</f>
        <v/>
      </c>
    </row>
    <row r="6" ht="16" customHeight="1" s="57">
      <c r="A6" s="44" t="inlineStr">
        <is>
          <t xml:space="preserve">  + Depreciation &amp; Amortisation</t>
        </is>
      </c>
      <c r="B6" s="22">
        <f>'P&amp;L'!B20</f>
        <v/>
      </c>
      <c r="C6" s="22">
        <f>'P&amp;L'!C20</f>
        <v/>
      </c>
      <c r="D6" s="22">
        <f>'P&amp;L'!D20</f>
        <v/>
      </c>
      <c r="E6" s="22">
        <f>'P&amp;L'!E20</f>
        <v/>
      </c>
      <c r="F6" s="22">
        <f>'P&amp;L'!F20</f>
        <v/>
      </c>
      <c r="G6" s="22">
        <f>'P&amp;L'!G20</f>
        <v/>
      </c>
      <c r="H6" s="22">
        <f>'P&amp;L'!H20</f>
        <v/>
      </c>
      <c r="I6" s="22">
        <f>'P&amp;L'!I20</f>
        <v/>
      </c>
      <c r="J6" s="22">
        <f>'P&amp;L'!J20</f>
        <v/>
      </c>
      <c r="K6" s="22">
        <f>'P&amp;L'!K20</f>
        <v/>
      </c>
      <c r="L6" s="22">
        <f>'P&amp;L'!L20</f>
        <v/>
      </c>
      <c r="M6" s="22">
        <f>'P&amp;L'!M20</f>
        <v/>
      </c>
      <c r="N6" s="30">
        <f>SUM(B6:M6)</f>
        <v/>
      </c>
    </row>
    <row r="7" ht="16" customHeight="1" s="57">
      <c r="A7" s="44" t="inlineStr">
        <is>
          <t xml:space="preserve">  Working Capital Movements</t>
        </is>
      </c>
      <c r="B7" s="18" t="n"/>
      <c r="C7" s="18" t="n"/>
      <c r="D7" s="18" t="n"/>
      <c r="E7" s="18" t="n"/>
      <c r="F7" s="18" t="n"/>
      <c r="G7" s="18" t="n"/>
      <c r="H7" s="18" t="n"/>
      <c r="I7" s="18" t="n"/>
      <c r="J7" s="18" t="n"/>
      <c r="K7" s="18" t="n"/>
      <c r="L7" s="18" t="n"/>
      <c r="M7" s="18" t="n"/>
      <c r="N7" s="30">
        <f>SUM(B7:M7)</f>
        <v/>
      </c>
    </row>
    <row r="8" ht="16" customHeight="1" s="57">
      <c r="A8" s="44" t="inlineStr">
        <is>
          <t xml:space="preserve">  – Change in Receivables</t>
        </is>
      </c>
      <c r="B8" s="14" t="n">
        <v>0</v>
      </c>
      <c r="C8" s="14" t="n">
        <v>0</v>
      </c>
      <c r="D8" s="14" t="n">
        <v>0</v>
      </c>
      <c r="E8" s="14" t="n">
        <v>0</v>
      </c>
      <c r="F8" s="14" t="n">
        <v>0</v>
      </c>
      <c r="G8" s="14" t="n">
        <v>0</v>
      </c>
      <c r="H8" s="14" t="n">
        <v>0</v>
      </c>
      <c r="I8" s="14" t="n">
        <v>0</v>
      </c>
      <c r="J8" s="14" t="n">
        <v>0</v>
      </c>
      <c r="K8" s="14" t="n">
        <v>0</v>
      </c>
      <c r="L8" s="14" t="n">
        <v>0</v>
      </c>
      <c r="M8" s="14" t="n">
        <v>0</v>
      </c>
      <c r="N8" s="30">
        <f>SUM(B8:M8)</f>
        <v/>
      </c>
    </row>
    <row r="9" ht="16" customHeight="1" s="57">
      <c r="A9" s="44" t="inlineStr">
        <is>
          <t xml:space="preserve">  – Change in Inventories</t>
        </is>
      </c>
      <c r="B9" s="14" t="n">
        <v>0</v>
      </c>
      <c r="C9" s="14" t="n">
        <v>0</v>
      </c>
      <c r="D9" s="14" t="n">
        <v>0</v>
      </c>
      <c r="E9" s="14" t="n">
        <v>0</v>
      </c>
      <c r="F9" s="14" t="n">
        <v>0</v>
      </c>
      <c r="G9" s="14" t="n">
        <v>0</v>
      </c>
      <c r="H9" s="14" t="n">
        <v>0</v>
      </c>
      <c r="I9" s="14" t="n">
        <v>0</v>
      </c>
      <c r="J9" s="14" t="n">
        <v>0</v>
      </c>
      <c r="K9" s="14" t="n">
        <v>0</v>
      </c>
      <c r="L9" s="14" t="n">
        <v>0</v>
      </c>
      <c r="M9" s="14" t="n">
        <v>0</v>
      </c>
      <c r="N9" s="30">
        <f>SUM(B9:M9)</f>
        <v/>
      </c>
    </row>
    <row r="10" ht="16" customHeight="1" s="57">
      <c r="A10" s="44" t="inlineStr">
        <is>
          <t xml:space="preserve">  + Change in Payables</t>
        </is>
      </c>
      <c r="B10" s="14" t="n">
        <v>0</v>
      </c>
      <c r="C10" s="14" t="n">
        <v>0</v>
      </c>
      <c r="D10" s="14" t="n">
        <v>0</v>
      </c>
      <c r="E10" s="14" t="n">
        <v>0</v>
      </c>
      <c r="F10" s="14" t="n">
        <v>0</v>
      </c>
      <c r="G10" s="14" t="n">
        <v>0</v>
      </c>
      <c r="H10" s="14" t="n">
        <v>0</v>
      </c>
      <c r="I10" s="14" t="n">
        <v>0</v>
      </c>
      <c r="J10" s="14" t="n">
        <v>0</v>
      </c>
      <c r="K10" s="14" t="n">
        <v>0</v>
      </c>
      <c r="L10" s="14" t="n">
        <v>0</v>
      </c>
      <c r="M10" s="14" t="n">
        <v>0</v>
      </c>
      <c r="N10" s="30">
        <f>SUM(B10:M10)</f>
        <v/>
      </c>
    </row>
    <row r="11" ht="16" customHeight="1" s="57">
      <c r="A11" s="44" t="inlineStr">
        <is>
          <t xml:space="preserve">  + Change in Other WC</t>
        </is>
      </c>
      <c r="B11" s="14" t="n">
        <v>0</v>
      </c>
      <c r="C11" s="14" t="n">
        <v>0</v>
      </c>
      <c r="D11" s="14" t="n">
        <v>0</v>
      </c>
      <c r="E11" s="14" t="n">
        <v>0</v>
      </c>
      <c r="F11" s="14" t="n">
        <v>0</v>
      </c>
      <c r="G11" s="14" t="n">
        <v>0</v>
      </c>
      <c r="H11" s="14" t="n">
        <v>0</v>
      </c>
      <c r="I11" s="14" t="n">
        <v>0</v>
      </c>
      <c r="J11" s="14" t="n">
        <v>0</v>
      </c>
      <c r="K11" s="14" t="n">
        <v>0</v>
      </c>
      <c r="L11" s="14" t="n">
        <v>0</v>
      </c>
      <c r="M11" s="14" t="n">
        <v>0</v>
      </c>
      <c r="N11" s="30">
        <f>SUM(B11:M11)</f>
        <v/>
      </c>
    </row>
    <row r="12" ht="16" customHeight="1" s="57">
      <c r="A12" s="44" t="inlineStr">
        <is>
          <t xml:space="preserve">  Tax Paid</t>
        </is>
      </c>
      <c r="B12" s="14" t="n">
        <v>0</v>
      </c>
      <c r="C12" s="14" t="n">
        <v>0</v>
      </c>
      <c r="D12" s="14" t="n">
        <v>0</v>
      </c>
      <c r="E12" s="14" t="n">
        <v>0</v>
      </c>
      <c r="F12" s="14" t="n">
        <v>0</v>
      </c>
      <c r="G12" s="14" t="n">
        <v>0</v>
      </c>
      <c r="H12" s="14" t="n">
        <v>0</v>
      </c>
      <c r="I12" s="14" t="n">
        <v>0</v>
      </c>
      <c r="J12" s="14" t="n">
        <v>0</v>
      </c>
      <c r="K12" s="14" t="n">
        <v>0</v>
      </c>
      <c r="L12" s="14" t="n">
        <v>0</v>
      </c>
      <c r="M12" s="14" t="n">
        <v>0</v>
      </c>
      <c r="N12" s="30">
        <f>SUM(B12:M12)</f>
        <v/>
      </c>
    </row>
    <row r="13" ht="16" customHeight="1" s="57">
      <c r="A13" s="23" t="inlineStr">
        <is>
          <t>NET CASH FROM OPERATIONS</t>
        </is>
      </c>
      <c r="B13" s="24">
        <f>B5+B6-B8-B9+B10+B11-B12</f>
        <v/>
      </c>
      <c r="C13" s="24">
        <f>C5+C6-C8-C9+C10+C11-C12</f>
        <v/>
      </c>
      <c r="D13" s="24">
        <f>D5+D6-D8-D9+D10+D11-D12</f>
        <v/>
      </c>
      <c r="E13" s="24">
        <f>E5+E6-E8-E9+E10+E11-E12</f>
        <v/>
      </c>
      <c r="F13" s="24">
        <f>F5+F6-F8-F9+F10+F11-F12</f>
        <v/>
      </c>
      <c r="G13" s="24">
        <f>G5+G6-G8-G9+G10+G11-G12</f>
        <v/>
      </c>
      <c r="H13" s="24">
        <f>H5+H6-H8-H9+H10+H11-H12</f>
        <v/>
      </c>
      <c r="I13" s="24">
        <f>I5+I6-I8-I9+I10+I11-I12</f>
        <v/>
      </c>
      <c r="J13" s="24">
        <f>J5+J6-J8-J9+J10+J11-J12</f>
        <v/>
      </c>
      <c r="K13" s="24">
        <f>K5+K6-K8-K9+K10+K11-K12</f>
        <v/>
      </c>
      <c r="L13" s="24">
        <f>L5+L6-L8-L9+L10+L11-L12</f>
        <v/>
      </c>
      <c r="M13" s="24">
        <f>M5+M6-M8-M9+M10+M11-M12</f>
        <v/>
      </c>
      <c r="N13" s="24">
        <f>SUM(B13:M13)</f>
        <v/>
      </c>
    </row>
    <row r="14" ht="16" customHeight="1" s="57">
      <c r="A14" s="44" t="n"/>
      <c r="B14" s="18" t="n"/>
      <c r="C14" s="18" t="n"/>
      <c r="D14" s="18" t="n"/>
      <c r="E14" s="18" t="n"/>
      <c r="F14" s="18" t="n"/>
      <c r="G14" s="18" t="n"/>
      <c r="H14" s="18" t="n"/>
      <c r="I14" s="18" t="n"/>
      <c r="J14" s="18" t="n"/>
      <c r="K14" s="18" t="n"/>
      <c r="L14" s="18" t="n"/>
      <c r="M14" s="18" t="n"/>
    </row>
    <row r="15" ht="16" customHeight="1" s="57">
      <c r="A15" s="23" t="inlineStr">
        <is>
          <t>INVESTING ACTIVITIES</t>
        </is>
      </c>
      <c r="B15" s="24" t="n"/>
      <c r="C15" s="24" t="n"/>
      <c r="D15" s="24" t="n"/>
      <c r="E15" s="24" t="n"/>
      <c r="F15" s="24" t="n"/>
      <c r="G15" s="24" t="n"/>
      <c r="H15" s="24" t="n"/>
      <c r="I15" s="24" t="n"/>
      <c r="J15" s="24" t="n"/>
      <c r="K15" s="24" t="n"/>
      <c r="L15" s="24" t="n"/>
      <c r="M15" s="24" t="n"/>
      <c r="N15" s="24">
        <f>SUM(B15:M15)</f>
        <v/>
      </c>
    </row>
    <row r="16" ht="16" customHeight="1" s="57">
      <c r="A16" s="44" t="inlineStr">
        <is>
          <t xml:space="preserve">  Capital Expenditure</t>
        </is>
      </c>
      <c r="B16" s="14" t="n">
        <v>0</v>
      </c>
      <c r="C16" s="14" t="n">
        <v>0</v>
      </c>
      <c r="D16" s="14" t="n">
        <v>0</v>
      </c>
      <c r="E16" s="14" t="n">
        <v>0</v>
      </c>
      <c r="F16" s="14" t="n">
        <v>0</v>
      </c>
      <c r="G16" s="14" t="n">
        <v>0</v>
      </c>
      <c r="H16" s="14" t="n">
        <v>0</v>
      </c>
      <c r="I16" s="14" t="n">
        <v>0</v>
      </c>
      <c r="J16" s="14" t="n">
        <v>0</v>
      </c>
      <c r="K16" s="14" t="n">
        <v>0</v>
      </c>
      <c r="L16" s="14" t="n">
        <v>0</v>
      </c>
      <c r="M16" s="14" t="n">
        <v>0</v>
      </c>
      <c r="N16" s="30">
        <f>SUM(B16:M16)</f>
        <v/>
      </c>
    </row>
    <row r="17" ht="16" customHeight="1" s="57">
      <c r="A17" s="44" t="inlineStr">
        <is>
          <t xml:space="preserve">  Proceeds from Asset Sales</t>
        </is>
      </c>
      <c r="B17" s="14" t="n">
        <v>0</v>
      </c>
      <c r="C17" s="14" t="n">
        <v>0</v>
      </c>
      <c r="D17" s="14" t="n">
        <v>0</v>
      </c>
      <c r="E17" s="14" t="n">
        <v>0</v>
      </c>
      <c r="F17" s="14" t="n">
        <v>0</v>
      </c>
      <c r="G17" s="14" t="n">
        <v>0</v>
      </c>
      <c r="H17" s="14" t="n">
        <v>0</v>
      </c>
      <c r="I17" s="14" t="n">
        <v>0</v>
      </c>
      <c r="J17" s="14" t="n">
        <v>0</v>
      </c>
      <c r="K17" s="14" t="n">
        <v>0</v>
      </c>
      <c r="L17" s="14" t="n">
        <v>0</v>
      </c>
      <c r="M17" s="14" t="n">
        <v>0</v>
      </c>
      <c r="N17" s="30">
        <f>SUM(B17:M17)</f>
        <v/>
      </c>
    </row>
    <row r="18" ht="16" customHeight="1" s="57">
      <c r="A18" s="44" t="inlineStr">
        <is>
          <t xml:space="preserve">  Acquisitions / Investments</t>
        </is>
      </c>
      <c r="B18" s="14" t="n">
        <v>0</v>
      </c>
      <c r="C18" s="14" t="n">
        <v>0</v>
      </c>
      <c r="D18" s="14" t="n">
        <v>0</v>
      </c>
      <c r="E18" s="14" t="n">
        <v>0</v>
      </c>
      <c r="F18" s="14" t="n">
        <v>0</v>
      </c>
      <c r="G18" s="14" t="n">
        <v>0</v>
      </c>
      <c r="H18" s="14" t="n">
        <v>0</v>
      </c>
      <c r="I18" s="14" t="n">
        <v>0</v>
      </c>
      <c r="J18" s="14" t="n">
        <v>0</v>
      </c>
      <c r="K18" s="14" t="n">
        <v>0</v>
      </c>
      <c r="L18" s="14" t="n">
        <v>0</v>
      </c>
      <c r="M18" s="14" t="n">
        <v>0</v>
      </c>
      <c r="N18" s="30">
        <f>SUM(B18:M18)</f>
        <v/>
      </c>
    </row>
    <row r="19" ht="16" customHeight="1" s="57">
      <c r="A19" s="23" t="inlineStr">
        <is>
          <t>NET CASH FROM INVESTING</t>
        </is>
      </c>
      <c r="B19" s="24">
        <f>-B16+B17-B18</f>
        <v/>
      </c>
      <c r="C19" s="24">
        <f>-C16+C17-C18</f>
        <v/>
      </c>
      <c r="D19" s="24">
        <f>-D16+D17-D18</f>
        <v/>
      </c>
      <c r="E19" s="24">
        <f>-E16+E17-E18</f>
        <v/>
      </c>
      <c r="F19" s="24">
        <f>-F16+F17-F18</f>
        <v/>
      </c>
      <c r="G19" s="24">
        <f>-G16+G17-G18</f>
        <v/>
      </c>
      <c r="H19" s="24">
        <f>-H16+H17-H18</f>
        <v/>
      </c>
      <c r="I19" s="24">
        <f>-I16+I17-I18</f>
        <v/>
      </c>
      <c r="J19" s="24">
        <f>-J16+J17-J18</f>
        <v/>
      </c>
      <c r="K19" s="24">
        <f>-K16+K17-K18</f>
        <v/>
      </c>
      <c r="L19" s="24">
        <f>-L16+L17-L18</f>
        <v/>
      </c>
      <c r="M19" s="24">
        <f>-M16+M17-M18</f>
        <v/>
      </c>
      <c r="N19" s="24">
        <f>SUM(B19:M19)</f>
        <v/>
      </c>
    </row>
    <row r="20" ht="16" customHeight="1" s="57">
      <c r="A20" s="44" t="n"/>
      <c r="B20" s="18" t="n"/>
      <c r="C20" s="18" t="n"/>
      <c r="D20" s="18" t="n"/>
      <c r="E20" s="18" t="n"/>
      <c r="F20" s="18" t="n"/>
      <c r="G20" s="18" t="n"/>
      <c r="H20" s="18" t="n"/>
      <c r="I20" s="18" t="n"/>
      <c r="J20" s="18" t="n"/>
      <c r="K20" s="18" t="n"/>
      <c r="L20" s="18" t="n"/>
      <c r="M20" s="18" t="n"/>
    </row>
    <row r="21" ht="16" customHeight="1" s="57">
      <c r="A21" s="23" t="inlineStr">
        <is>
          <t>FINANCING ACTIVITIES</t>
        </is>
      </c>
      <c r="B21" s="24" t="n"/>
      <c r="C21" s="24" t="n"/>
      <c r="D21" s="24" t="n"/>
      <c r="E21" s="24" t="n"/>
      <c r="F21" s="24" t="n"/>
      <c r="G21" s="24" t="n"/>
      <c r="H21" s="24" t="n"/>
      <c r="I21" s="24" t="n"/>
      <c r="J21" s="24" t="n"/>
      <c r="K21" s="24" t="n"/>
      <c r="L21" s="24" t="n"/>
      <c r="M21" s="24" t="n"/>
      <c r="N21" s="24">
        <f>SUM(B21:M21)</f>
        <v/>
      </c>
    </row>
    <row r="22" ht="16" customHeight="1" s="57">
      <c r="A22" s="44" t="inlineStr">
        <is>
          <t xml:space="preserve">  Proceeds from Borrowings</t>
        </is>
      </c>
      <c r="B22" s="14" t="n">
        <v>0</v>
      </c>
      <c r="C22" s="14" t="n">
        <v>0</v>
      </c>
      <c r="D22" s="14" t="n">
        <v>0</v>
      </c>
      <c r="E22" s="14" t="n">
        <v>0</v>
      </c>
      <c r="F22" s="14" t="n">
        <v>0</v>
      </c>
      <c r="G22" s="14" t="n">
        <v>0</v>
      </c>
      <c r="H22" s="14" t="n">
        <v>0</v>
      </c>
      <c r="I22" s="14" t="n">
        <v>0</v>
      </c>
      <c r="J22" s="14" t="n">
        <v>0</v>
      </c>
      <c r="K22" s="14" t="n">
        <v>0</v>
      </c>
      <c r="L22" s="14" t="n">
        <v>0</v>
      </c>
      <c r="M22" s="14" t="n">
        <v>0</v>
      </c>
      <c r="N22" s="30">
        <f>SUM(B22:M22)</f>
        <v/>
      </c>
    </row>
    <row r="23" ht="16" customHeight="1" s="57">
      <c r="A23" s="44" t="inlineStr">
        <is>
          <t xml:space="preserve">  Repayment of Borrowings</t>
        </is>
      </c>
      <c r="B23" s="14" t="n">
        <v>0</v>
      </c>
      <c r="C23" s="14" t="n">
        <v>0</v>
      </c>
      <c r="D23" s="14" t="n">
        <v>0</v>
      </c>
      <c r="E23" s="14" t="n">
        <v>0</v>
      </c>
      <c r="F23" s="14" t="n">
        <v>0</v>
      </c>
      <c r="G23" s="14" t="n">
        <v>0</v>
      </c>
      <c r="H23" s="14" t="n">
        <v>0</v>
      </c>
      <c r="I23" s="14" t="n">
        <v>0</v>
      </c>
      <c r="J23" s="14" t="n">
        <v>0</v>
      </c>
      <c r="K23" s="14" t="n">
        <v>0</v>
      </c>
      <c r="L23" s="14" t="n">
        <v>0</v>
      </c>
      <c r="M23" s="14" t="n">
        <v>0</v>
      </c>
      <c r="N23" s="30">
        <f>SUM(B23:M23)</f>
        <v/>
      </c>
    </row>
    <row r="24" ht="16" customHeight="1" s="57">
      <c r="A24" s="44" t="inlineStr">
        <is>
          <t xml:space="preserve">  Lease Payments</t>
        </is>
      </c>
      <c r="B24" s="14" t="n">
        <v>0</v>
      </c>
      <c r="C24" s="14" t="n">
        <v>0</v>
      </c>
      <c r="D24" s="14" t="n">
        <v>0</v>
      </c>
      <c r="E24" s="14" t="n">
        <v>0</v>
      </c>
      <c r="F24" s="14" t="n">
        <v>0</v>
      </c>
      <c r="G24" s="14" t="n">
        <v>0</v>
      </c>
      <c r="H24" s="14" t="n">
        <v>0</v>
      </c>
      <c r="I24" s="14" t="n">
        <v>0</v>
      </c>
      <c r="J24" s="14" t="n">
        <v>0</v>
      </c>
      <c r="K24" s="14" t="n">
        <v>0</v>
      </c>
      <c r="L24" s="14" t="n">
        <v>0</v>
      </c>
      <c r="M24" s="14" t="n">
        <v>0</v>
      </c>
      <c r="N24" s="30">
        <f>SUM(B24:M24)</f>
        <v/>
      </c>
    </row>
    <row r="25" ht="16" customHeight="1" s="57">
      <c r="A25" s="44" t="inlineStr">
        <is>
          <t xml:space="preserve">  Dividends Paid</t>
        </is>
      </c>
      <c r="B25" s="14" t="n">
        <v>0</v>
      </c>
      <c r="C25" s="14" t="n">
        <v>0</v>
      </c>
      <c r="D25" s="14" t="n">
        <v>0</v>
      </c>
      <c r="E25" s="14" t="n">
        <v>0</v>
      </c>
      <c r="F25" s="14" t="n">
        <v>0</v>
      </c>
      <c r="G25" s="14" t="n">
        <v>0</v>
      </c>
      <c r="H25" s="14" t="n">
        <v>0</v>
      </c>
      <c r="I25" s="14" t="n">
        <v>0</v>
      </c>
      <c r="J25" s="14" t="n">
        <v>0</v>
      </c>
      <c r="K25" s="14" t="n">
        <v>0</v>
      </c>
      <c r="L25" s="14" t="n">
        <v>0</v>
      </c>
      <c r="M25" s="14" t="n">
        <v>0</v>
      </c>
      <c r="N25" s="30">
        <f>SUM(B25:M25)</f>
        <v/>
      </c>
    </row>
    <row r="26" ht="16" customHeight="1" s="57">
      <c r="A26" s="44" t="inlineStr">
        <is>
          <t xml:space="preserve">  Equity Raised / (Returned)</t>
        </is>
      </c>
      <c r="B26" s="14" t="n">
        <v>0</v>
      </c>
      <c r="C26" s="14" t="n">
        <v>0</v>
      </c>
      <c r="D26" s="14" t="n">
        <v>0</v>
      </c>
      <c r="E26" s="14" t="n">
        <v>0</v>
      </c>
      <c r="F26" s="14" t="n">
        <v>0</v>
      </c>
      <c r="G26" s="14" t="n">
        <v>0</v>
      </c>
      <c r="H26" s="14" t="n">
        <v>0</v>
      </c>
      <c r="I26" s="14" t="n">
        <v>0</v>
      </c>
      <c r="J26" s="14" t="n">
        <v>0</v>
      </c>
      <c r="K26" s="14" t="n">
        <v>0</v>
      </c>
      <c r="L26" s="14" t="n">
        <v>0</v>
      </c>
      <c r="M26" s="14" t="n">
        <v>0</v>
      </c>
      <c r="N26" s="30">
        <f>SUM(B26:M26)</f>
        <v/>
      </c>
    </row>
    <row r="27" ht="16" customHeight="1" s="57">
      <c r="A27" s="23" t="inlineStr">
        <is>
          <t>NET CASH FROM FINANCING</t>
        </is>
      </c>
      <c r="B27" s="24">
        <f>B22-B23-B24-B25+B26</f>
        <v/>
      </c>
      <c r="C27" s="24">
        <f>C22-C23-C24-C25+C26</f>
        <v/>
      </c>
      <c r="D27" s="24">
        <f>D22-D23-D24-D25+D26</f>
        <v/>
      </c>
      <c r="E27" s="24">
        <f>E22-E23-E24-E25+E26</f>
        <v/>
      </c>
      <c r="F27" s="24">
        <f>F22-F23-F24-F25+F26</f>
        <v/>
      </c>
      <c r="G27" s="24">
        <f>G22-G23-G24-G25+G26</f>
        <v/>
      </c>
      <c r="H27" s="24">
        <f>H22-H23-H24-H25+H26</f>
        <v/>
      </c>
      <c r="I27" s="24">
        <f>I22-I23-I24-I25+I26</f>
        <v/>
      </c>
      <c r="J27" s="24">
        <f>J22-J23-J24-J25+J26</f>
        <v/>
      </c>
      <c r="K27" s="24">
        <f>K22-K23-K24-K25+K26</f>
        <v/>
      </c>
      <c r="L27" s="24">
        <f>L22-L23-L24-L25+L26</f>
        <v/>
      </c>
      <c r="M27" s="24">
        <f>M22-M23-M24-M25+M26</f>
        <v/>
      </c>
      <c r="N27" s="24">
        <f>SUM(B27:M27)</f>
        <v/>
      </c>
    </row>
    <row r="28" ht="16" customHeight="1" s="57">
      <c r="A28" s="44" t="n"/>
      <c r="B28" s="18" t="n"/>
      <c r="C28" s="18" t="n"/>
      <c r="D28" s="18" t="n"/>
      <c r="E28" s="18" t="n"/>
      <c r="F28" s="18" t="n"/>
      <c r="G28" s="18" t="n"/>
      <c r="H28" s="18" t="n"/>
      <c r="I28" s="18" t="n"/>
      <c r="J28" s="18" t="n"/>
      <c r="K28" s="18" t="n"/>
      <c r="L28" s="18" t="n"/>
      <c r="M28" s="18" t="n"/>
    </row>
    <row r="29" ht="16" customHeight="1" s="57">
      <c r="A29" s="23" t="inlineStr">
        <is>
          <t>NET CHANGE IN CASH</t>
        </is>
      </c>
      <c r="B29" s="24">
        <f>B13+B19+B27</f>
        <v/>
      </c>
      <c r="C29" s="24">
        <f>C13+C19+C27</f>
        <v/>
      </c>
      <c r="D29" s="24">
        <f>D13+D19+D27</f>
        <v/>
      </c>
      <c r="E29" s="24">
        <f>E13+E19+E27</f>
        <v/>
      </c>
      <c r="F29" s="24">
        <f>F13+F19+F27</f>
        <v/>
      </c>
      <c r="G29" s="24">
        <f>G13+G19+G27</f>
        <v/>
      </c>
      <c r="H29" s="24">
        <f>H13+H19+H27</f>
        <v/>
      </c>
      <c r="I29" s="24">
        <f>I13+I19+I27</f>
        <v/>
      </c>
      <c r="J29" s="24">
        <f>J13+J19+J27</f>
        <v/>
      </c>
      <c r="K29" s="24">
        <f>K13+K19+K27</f>
        <v/>
      </c>
      <c r="L29" s="24">
        <f>L13+L19+L27</f>
        <v/>
      </c>
      <c r="M29" s="24">
        <f>M13+M19+M27</f>
        <v/>
      </c>
      <c r="N29" s="24">
        <f>SUM(B29:M29)</f>
        <v/>
      </c>
    </row>
    <row r="30" ht="16" customHeight="1" s="57">
      <c r="A30" s="44" t="inlineStr">
        <is>
          <t>Opening Cash Balance</t>
        </is>
      </c>
      <c r="B30" s="14" t="n">
        <v>0</v>
      </c>
      <c r="C30" s="14" t="n">
        <v>0</v>
      </c>
      <c r="D30" s="14" t="n">
        <v>0</v>
      </c>
      <c r="E30" s="14" t="n">
        <v>0</v>
      </c>
      <c r="F30" s="14" t="n">
        <v>0</v>
      </c>
      <c r="G30" s="14" t="n">
        <v>0</v>
      </c>
      <c r="H30" s="14" t="n">
        <v>0</v>
      </c>
      <c r="I30" s="14" t="n">
        <v>0</v>
      </c>
      <c r="J30" s="14" t="n">
        <v>0</v>
      </c>
      <c r="K30" s="14" t="n">
        <v>0</v>
      </c>
      <c r="L30" s="14" t="n">
        <v>0</v>
      </c>
      <c r="M30" s="14" t="n">
        <v>0</v>
      </c>
      <c r="N30" s="30">
        <f>SUM(B30:M30)</f>
        <v/>
      </c>
    </row>
    <row r="31" ht="16" customHeight="1" s="57">
      <c r="A31" s="23" t="inlineStr">
        <is>
          <t>CLOSING CASH BALANCE</t>
        </is>
      </c>
      <c r="B31" s="24">
        <f>B30+B29</f>
        <v/>
      </c>
      <c r="C31" s="24">
        <f>C30+C29</f>
        <v/>
      </c>
      <c r="D31" s="24">
        <f>D30+D29</f>
        <v/>
      </c>
      <c r="E31" s="24">
        <f>E30+E29</f>
        <v/>
      </c>
      <c r="F31" s="24">
        <f>F30+F29</f>
        <v/>
      </c>
      <c r="G31" s="24">
        <f>G30+G29</f>
        <v/>
      </c>
      <c r="H31" s="24">
        <f>H30+H29</f>
        <v/>
      </c>
      <c r="I31" s="24">
        <f>I30+I29</f>
        <v/>
      </c>
      <c r="J31" s="24">
        <f>J30+J29</f>
        <v/>
      </c>
      <c r="K31" s="24">
        <f>K30+K29</f>
        <v/>
      </c>
      <c r="L31" s="24">
        <f>L30+L29</f>
        <v/>
      </c>
      <c r="M31" s="24">
        <f>M30+M29</f>
        <v/>
      </c>
      <c r="N31" s="24">
        <f>SUM(B31:M31)</f>
        <v/>
      </c>
    </row>
  </sheetData>
  <mergeCells count="1">
    <mergeCell ref="A1:N1"/>
  </mergeCells>
  <printOptions horizontalCentered="1"/>
  <pageMargins left="0.5" right="0.5" top="0.6" bottom="0.6" header="0.3" footer="0.3"/>
  <pageSetup orientation="landscape"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7.xml><?xml version="1.0" encoding="utf-8"?>
<worksheet xmlns="http://schemas.openxmlformats.org/spreadsheetml/2006/main">
  <sheetPr>
    <outlinePr summaryBelow="1" summaryRight="1"/>
    <pageSetUpPr fitToPage="1"/>
  </sheetPr>
  <dimension ref="A1:Q30"/>
  <sheetViews>
    <sheetView showGridLines="0" workbookViewId="0">
      <pane xSplit="1" ySplit="3" topLeftCell="B4" activePane="bottomRight" state="frozen"/>
      <selection pane="topRight" activeCell="A1" sqref="A1"/>
      <selection pane="bottomLeft" activeCell="A1" sqref="A1"/>
      <selection pane="bottomRight" activeCell="A1" sqref="A1:Q1"/>
    </sheetView>
  </sheetViews>
  <sheetFormatPr baseColWidth="10" defaultColWidth="8.83203125" defaultRowHeight="15"/>
  <cols>
    <col width="32" customWidth="1" style="57" min="1" max="1"/>
    <col width="10" customWidth="1" style="57" min="2" max="17"/>
  </cols>
  <sheetData>
    <row r="1" ht="28" customHeight="1" s="57">
      <c r="A1" s="54" t="inlineStr">
        <is>
          <t>KPIs &amp; Operational Metrics</t>
        </is>
      </c>
    </row>
    <row r="3" ht="22" customHeight="1" s="57">
      <c r="A3" s="33" t="inlineStr">
        <is>
          <t>KPI / Metric</t>
        </is>
      </c>
      <c r="B3" s="16" t="inlineStr">
        <is>
          <t>Jan</t>
        </is>
      </c>
      <c r="C3" s="16" t="inlineStr">
        <is>
          <t>Feb</t>
        </is>
      </c>
      <c r="D3" s="16" t="inlineStr">
        <is>
          <t>Mar</t>
        </is>
      </c>
      <c r="E3" s="16" t="inlineStr">
        <is>
          <t>Apr</t>
        </is>
      </c>
      <c r="F3" s="16" t="inlineStr">
        <is>
          <t>May</t>
        </is>
      </c>
      <c r="G3" s="16" t="inlineStr">
        <is>
          <t>Jun</t>
        </is>
      </c>
      <c r="H3" s="16" t="inlineStr">
        <is>
          <t>Jul</t>
        </is>
      </c>
      <c r="I3" s="16" t="inlineStr">
        <is>
          <t>Aug</t>
        </is>
      </c>
      <c r="J3" s="16" t="inlineStr">
        <is>
          <t>Sep</t>
        </is>
      </c>
      <c r="K3" s="16" t="inlineStr">
        <is>
          <t>Oct</t>
        </is>
      </c>
      <c r="L3" s="16" t="inlineStr">
        <is>
          <t>Nov</t>
        </is>
      </c>
      <c r="M3" s="16" t="inlineStr">
        <is>
          <t>Dec</t>
        </is>
      </c>
      <c r="N3" s="17" t="inlineStr">
        <is>
          <t>YTD Avg</t>
        </is>
      </c>
      <c r="O3" s="17" t="inlineStr">
        <is>
          <t>Budget</t>
        </is>
      </c>
      <c r="P3" s="17" t="inlineStr">
        <is>
          <t>Var vs Bud</t>
        </is>
      </c>
      <c r="Q3" s="17" t="inlineStr">
        <is>
          <t>Trend</t>
        </is>
      </c>
    </row>
    <row r="4" ht="18" customHeight="1" s="57">
      <c r="A4" s="43" t="inlineStr">
        <is>
          <t>FINANCIAL KPIs</t>
        </is>
      </c>
    </row>
    <row r="5" ht="16" customHeight="1" s="57">
      <c r="A5" s="44" t="inlineStr">
        <is>
          <t>Revenue Growth % (YoY)</t>
        </is>
      </c>
      <c r="B5" s="13" t="n">
        <v>0</v>
      </c>
      <c r="C5" s="13" t="n">
        <v>0</v>
      </c>
      <c r="D5" s="13" t="n">
        <v>0</v>
      </c>
      <c r="E5" s="13" t="n">
        <v>0</v>
      </c>
      <c r="F5" s="13" t="n">
        <v>0</v>
      </c>
      <c r="G5" s="13" t="n">
        <v>0</v>
      </c>
      <c r="H5" s="13" t="n">
        <v>0</v>
      </c>
      <c r="I5" s="13" t="n">
        <v>0</v>
      </c>
      <c r="J5" s="13" t="n">
        <v>0</v>
      </c>
      <c r="K5" s="13" t="n">
        <v>0</v>
      </c>
      <c r="L5" s="13" t="n">
        <v>0</v>
      </c>
      <c r="M5" s="13" t="n">
        <v>0</v>
      </c>
      <c r="N5" s="21">
        <f>IFERROR(AVERAGE(B5:M5),0)</f>
        <v/>
      </c>
      <c r="O5" s="13" t="n">
        <v>0</v>
      </c>
      <c r="P5" s="21">
        <f>N5-O5</f>
        <v/>
      </c>
      <c r="Q5" s="34">
        <f>IF(N5&gt;O5,"↑ Above","↓ Below")</f>
        <v/>
      </c>
    </row>
    <row r="6" ht="16" customHeight="1" s="57">
      <c r="A6" s="44" t="inlineStr">
        <is>
          <t>Gross Margin %</t>
        </is>
      </c>
      <c r="B6" s="21" t="n">
        <v>0</v>
      </c>
      <c r="C6" s="21" t="n">
        <v>0</v>
      </c>
      <c r="D6" s="21" t="n">
        <v>0</v>
      </c>
      <c r="E6" s="21" t="n">
        <v>0</v>
      </c>
      <c r="F6" s="21" t="n">
        <v>0</v>
      </c>
      <c r="G6" s="21" t="n">
        <v>0</v>
      </c>
      <c r="H6" s="21" t="n">
        <v>0</v>
      </c>
      <c r="I6" s="21" t="n">
        <v>0</v>
      </c>
      <c r="J6" s="21" t="n">
        <v>0</v>
      </c>
      <c r="K6" s="21" t="n">
        <v>0</v>
      </c>
      <c r="L6" s="21" t="n">
        <v>0</v>
      </c>
      <c r="M6" s="21" t="n">
        <v>0</v>
      </c>
      <c r="N6" s="21">
        <f>IFERROR(AVERAGE(B6:M6),0)</f>
        <v/>
      </c>
      <c r="O6" s="13" t="n">
        <v>0</v>
      </c>
      <c r="P6" s="21">
        <f>N6-O6</f>
        <v/>
      </c>
      <c r="Q6" s="34">
        <f>IF(N6&gt;O6,"↑ Above","↓ Below")</f>
        <v/>
      </c>
    </row>
    <row r="7" ht="16" customHeight="1" s="57">
      <c r="A7" s="44" t="inlineStr">
        <is>
          <t>EBITDA Margin %</t>
        </is>
      </c>
      <c r="B7" s="21" t="n">
        <v>0</v>
      </c>
      <c r="C7" s="21" t="n">
        <v>0</v>
      </c>
      <c r="D7" s="21" t="n">
        <v>0</v>
      </c>
      <c r="E7" s="21" t="n">
        <v>0</v>
      </c>
      <c r="F7" s="21" t="n">
        <v>0</v>
      </c>
      <c r="G7" s="21" t="n">
        <v>0</v>
      </c>
      <c r="H7" s="21" t="n">
        <v>0</v>
      </c>
      <c r="I7" s="21" t="n">
        <v>0</v>
      </c>
      <c r="J7" s="21" t="n">
        <v>0</v>
      </c>
      <c r="K7" s="21" t="n">
        <v>0</v>
      </c>
      <c r="L7" s="21" t="n">
        <v>0</v>
      </c>
      <c r="M7" s="21" t="n">
        <v>0</v>
      </c>
      <c r="N7" s="21">
        <f>IFERROR(AVERAGE(B7:M7),0)</f>
        <v/>
      </c>
      <c r="O7" s="13" t="n">
        <v>0</v>
      </c>
      <c r="P7" s="21">
        <f>N7-O7</f>
        <v/>
      </c>
      <c r="Q7" s="34">
        <f>IF(N7&gt;O7,"↑ Above","↓ Below")</f>
        <v/>
      </c>
    </row>
    <row r="8" ht="16" customHeight="1" s="57">
      <c r="A8" s="44" t="inlineStr">
        <is>
          <t>EBIT Margin %</t>
        </is>
      </c>
      <c r="B8" s="21" t="n">
        <v>0</v>
      </c>
      <c r="C8" s="21" t="n">
        <v>0</v>
      </c>
      <c r="D8" s="21" t="n">
        <v>0</v>
      </c>
      <c r="E8" s="21" t="n">
        <v>0</v>
      </c>
      <c r="F8" s="21" t="n">
        <v>0</v>
      </c>
      <c r="G8" s="21" t="n">
        <v>0</v>
      </c>
      <c r="H8" s="21" t="n">
        <v>0</v>
      </c>
      <c r="I8" s="21" t="n">
        <v>0</v>
      </c>
      <c r="J8" s="21" t="n">
        <v>0</v>
      </c>
      <c r="K8" s="21" t="n">
        <v>0</v>
      </c>
      <c r="L8" s="21" t="n">
        <v>0</v>
      </c>
      <c r="M8" s="21" t="n">
        <v>0</v>
      </c>
      <c r="N8" s="21">
        <f>IFERROR(AVERAGE(B8:M8),0)</f>
        <v/>
      </c>
      <c r="O8" s="13" t="n">
        <v>0</v>
      </c>
      <c r="P8" s="21">
        <f>N8-O8</f>
        <v/>
      </c>
      <c r="Q8" s="34">
        <f>IF(N8&gt;O8,"↑ Above","↓ Below")</f>
        <v/>
      </c>
    </row>
    <row r="9" ht="16" customHeight="1" s="57">
      <c r="A9" s="44" t="inlineStr">
        <is>
          <t>Net Margin %</t>
        </is>
      </c>
      <c r="B9" s="21" t="n">
        <v>0</v>
      </c>
      <c r="C9" s="21" t="n">
        <v>0</v>
      </c>
      <c r="D9" s="21" t="n">
        <v>0</v>
      </c>
      <c r="E9" s="21" t="n">
        <v>0</v>
      </c>
      <c r="F9" s="21" t="n">
        <v>0</v>
      </c>
      <c r="G9" s="21" t="n">
        <v>0</v>
      </c>
      <c r="H9" s="21" t="n">
        <v>0</v>
      </c>
      <c r="I9" s="21" t="n">
        <v>0</v>
      </c>
      <c r="J9" s="21" t="n">
        <v>0</v>
      </c>
      <c r="K9" s="21" t="n">
        <v>0</v>
      </c>
      <c r="L9" s="21" t="n">
        <v>0</v>
      </c>
      <c r="M9" s="21" t="n">
        <v>0</v>
      </c>
      <c r="N9" s="21">
        <f>IFERROR(AVERAGE(B9:M9),0)</f>
        <v/>
      </c>
      <c r="O9" s="13" t="n">
        <v>0</v>
      </c>
      <c r="P9" s="21">
        <f>N9-O9</f>
        <v/>
      </c>
      <c r="Q9" s="34">
        <f>IF(N9&gt;O9,"↑ Above","↓ Below")</f>
        <v/>
      </c>
    </row>
    <row r="10" ht="16" customHeight="1" s="57">
      <c r="A10" s="44" t="inlineStr">
        <is>
          <t>Return on Equity (RoE)</t>
        </is>
      </c>
      <c r="B10" s="13" t="n">
        <v>0</v>
      </c>
      <c r="C10" s="13" t="n">
        <v>0</v>
      </c>
      <c r="D10" s="13" t="n">
        <v>0</v>
      </c>
      <c r="E10" s="13" t="n">
        <v>0</v>
      </c>
      <c r="F10" s="13" t="n">
        <v>0</v>
      </c>
      <c r="G10" s="13" t="n">
        <v>0</v>
      </c>
      <c r="H10" s="13" t="n">
        <v>0</v>
      </c>
      <c r="I10" s="13" t="n">
        <v>0</v>
      </c>
      <c r="J10" s="13" t="n">
        <v>0</v>
      </c>
      <c r="K10" s="13" t="n">
        <v>0</v>
      </c>
      <c r="L10" s="13" t="n">
        <v>0</v>
      </c>
      <c r="M10" s="13" t="n">
        <v>0</v>
      </c>
      <c r="N10" s="21">
        <f>IFERROR(AVERAGE(B10:M10),0)</f>
        <v/>
      </c>
      <c r="O10" s="13" t="n">
        <v>0</v>
      </c>
      <c r="P10" s="21">
        <f>N10-O10</f>
        <v/>
      </c>
      <c r="Q10" s="34">
        <f>IF(N10&gt;O10,"↑ Above","↓ Below")</f>
        <v/>
      </c>
    </row>
    <row r="11" ht="16" customHeight="1" s="57">
      <c r="A11" s="44" t="inlineStr">
        <is>
          <t>Return on Assets (RoA)</t>
        </is>
      </c>
      <c r="B11" s="13" t="n">
        <v>0</v>
      </c>
      <c r="C11" s="13" t="n">
        <v>0</v>
      </c>
      <c r="D11" s="13" t="n">
        <v>0</v>
      </c>
      <c r="E11" s="13" t="n">
        <v>0</v>
      </c>
      <c r="F11" s="13" t="n">
        <v>0</v>
      </c>
      <c r="G11" s="13" t="n">
        <v>0</v>
      </c>
      <c r="H11" s="13" t="n">
        <v>0</v>
      </c>
      <c r="I11" s="13" t="n">
        <v>0</v>
      </c>
      <c r="J11" s="13" t="n">
        <v>0</v>
      </c>
      <c r="K11" s="13" t="n">
        <v>0</v>
      </c>
      <c r="L11" s="13" t="n">
        <v>0</v>
      </c>
      <c r="M11" s="13" t="n">
        <v>0</v>
      </c>
      <c r="N11" s="21">
        <f>IFERROR(AVERAGE(B11:M11),0)</f>
        <v/>
      </c>
      <c r="O11" s="13" t="n">
        <v>0</v>
      </c>
      <c r="P11" s="21">
        <f>N11-O11</f>
        <v/>
      </c>
      <c r="Q11" s="34">
        <f>IF(N11&gt;O11,"↑ Above","↓ Below")</f>
        <v/>
      </c>
    </row>
    <row r="12" ht="18" customHeight="1" s="57">
      <c r="A12" s="43" t="inlineStr">
        <is>
          <t>WORKING CAPITAL KPIs</t>
        </is>
      </c>
    </row>
    <row r="13" ht="16" customHeight="1" s="57">
      <c r="A13" s="44" t="inlineStr">
        <is>
          <t>Days Sales Outstanding (DSO)</t>
        </is>
      </c>
      <c r="B13" s="8" t="n">
        <v>0</v>
      </c>
      <c r="C13" s="8" t="n">
        <v>0</v>
      </c>
      <c r="D13" s="8" t="n">
        <v>0</v>
      </c>
      <c r="E13" s="8" t="n">
        <v>0</v>
      </c>
      <c r="F13" s="8" t="n">
        <v>0</v>
      </c>
      <c r="G13" s="8" t="n">
        <v>0</v>
      </c>
      <c r="H13" s="8" t="n">
        <v>0</v>
      </c>
      <c r="I13" s="8" t="n">
        <v>0</v>
      </c>
      <c r="J13" s="8" t="n">
        <v>0</v>
      </c>
      <c r="K13" s="8" t="n">
        <v>0</v>
      </c>
      <c r="L13" s="8" t="n">
        <v>0</v>
      </c>
      <c r="M13" s="8" t="n">
        <v>0</v>
      </c>
      <c r="N13" s="35">
        <f>IFERROR(AVERAGE(B13:M13),0)</f>
        <v/>
      </c>
      <c r="O13" s="8" t="n">
        <v>0</v>
      </c>
      <c r="P13" s="35">
        <f>N13-O13</f>
        <v/>
      </c>
      <c r="Q13" s="34">
        <f>IF(N13&gt;O13,"↑ Above","↓ Below")</f>
        <v/>
      </c>
    </row>
    <row r="14" ht="16" customHeight="1" s="57">
      <c r="A14" s="44" t="inlineStr">
        <is>
          <t>Days Payable Outstanding (DPO)</t>
        </is>
      </c>
      <c r="B14" s="8" t="n">
        <v>0</v>
      </c>
      <c r="C14" s="8" t="n">
        <v>0</v>
      </c>
      <c r="D14" s="8" t="n">
        <v>0</v>
      </c>
      <c r="E14" s="8" t="n">
        <v>0</v>
      </c>
      <c r="F14" s="8" t="n">
        <v>0</v>
      </c>
      <c r="G14" s="8" t="n">
        <v>0</v>
      </c>
      <c r="H14" s="8" t="n">
        <v>0</v>
      </c>
      <c r="I14" s="8" t="n">
        <v>0</v>
      </c>
      <c r="J14" s="8" t="n">
        <v>0</v>
      </c>
      <c r="K14" s="8" t="n">
        <v>0</v>
      </c>
      <c r="L14" s="8" t="n">
        <v>0</v>
      </c>
      <c r="M14" s="8" t="n">
        <v>0</v>
      </c>
      <c r="N14" s="35">
        <f>IFERROR(AVERAGE(B14:M14),0)</f>
        <v/>
      </c>
      <c r="O14" s="8" t="n">
        <v>0</v>
      </c>
      <c r="P14" s="35">
        <f>N14-O14</f>
        <v/>
      </c>
      <c r="Q14" s="34">
        <f>IF(N14&gt;O14,"↑ Above","↓ Below")</f>
        <v/>
      </c>
    </row>
    <row r="15" ht="16" customHeight="1" s="57">
      <c r="A15" s="44" t="inlineStr">
        <is>
          <t>Inventory Days</t>
        </is>
      </c>
      <c r="B15" s="8" t="n">
        <v>0</v>
      </c>
      <c r="C15" s="8" t="n">
        <v>0</v>
      </c>
      <c r="D15" s="8" t="n">
        <v>0</v>
      </c>
      <c r="E15" s="8" t="n">
        <v>0</v>
      </c>
      <c r="F15" s="8" t="n">
        <v>0</v>
      </c>
      <c r="G15" s="8" t="n">
        <v>0</v>
      </c>
      <c r="H15" s="8" t="n">
        <v>0</v>
      </c>
      <c r="I15" s="8" t="n">
        <v>0</v>
      </c>
      <c r="J15" s="8" t="n">
        <v>0</v>
      </c>
      <c r="K15" s="8" t="n">
        <v>0</v>
      </c>
      <c r="L15" s="8" t="n">
        <v>0</v>
      </c>
      <c r="M15" s="8" t="n">
        <v>0</v>
      </c>
      <c r="N15" s="35">
        <f>IFERROR(AVERAGE(B15:M15),0)</f>
        <v/>
      </c>
      <c r="O15" s="8" t="n">
        <v>0</v>
      </c>
      <c r="P15" s="35">
        <f>N15-O15</f>
        <v/>
      </c>
      <c r="Q15" s="34">
        <f>IF(N15&gt;O15,"↑ Above","↓ Below")</f>
        <v/>
      </c>
    </row>
    <row r="16" ht="16" customHeight="1" s="57">
      <c r="A16" s="44" t="inlineStr">
        <is>
          <t>Cash Conversion Cycle</t>
        </is>
      </c>
      <c r="B16" s="35" t="n">
        <v>0</v>
      </c>
      <c r="C16" s="35" t="n">
        <v>0</v>
      </c>
      <c r="D16" s="35" t="n">
        <v>0</v>
      </c>
      <c r="E16" s="35" t="n">
        <v>0</v>
      </c>
      <c r="F16" s="35" t="n">
        <v>0</v>
      </c>
      <c r="G16" s="35" t="n">
        <v>0</v>
      </c>
      <c r="H16" s="35" t="n">
        <v>0</v>
      </c>
      <c r="I16" s="35" t="n">
        <v>0</v>
      </c>
      <c r="J16" s="35" t="n">
        <v>0</v>
      </c>
      <c r="K16" s="35" t="n">
        <v>0</v>
      </c>
      <c r="L16" s="35" t="n">
        <v>0</v>
      </c>
      <c r="M16" s="35" t="n">
        <v>0</v>
      </c>
      <c r="N16" s="35">
        <f>IFERROR(AVERAGE(B16:M16),0)</f>
        <v/>
      </c>
      <c r="O16" s="8" t="n">
        <v>0</v>
      </c>
      <c r="P16" s="35">
        <f>N16-O16</f>
        <v/>
      </c>
      <c r="Q16" s="34">
        <f>IF(N16&gt;O16,"↑ Above","↓ Below")</f>
        <v/>
      </c>
    </row>
    <row r="17" ht="16" customHeight="1" s="57">
      <c r="A17" s="44" t="inlineStr">
        <is>
          <t>Current Ratio</t>
        </is>
      </c>
      <c r="B17" s="36" t="n">
        <v>0</v>
      </c>
      <c r="C17" s="36" t="n">
        <v>0</v>
      </c>
      <c r="D17" s="36" t="n">
        <v>0</v>
      </c>
      <c r="E17" s="36" t="n">
        <v>0</v>
      </c>
      <c r="F17" s="36" t="n">
        <v>0</v>
      </c>
      <c r="G17" s="36" t="n">
        <v>0</v>
      </c>
      <c r="H17" s="36" t="n">
        <v>0</v>
      </c>
      <c r="I17" s="36" t="n">
        <v>0</v>
      </c>
      <c r="J17" s="36" t="n">
        <v>0</v>
      </c>
      <c r="K17" s="36" t="n">
        <v>0</v>
      </c>
      <c r="L17" s="36" t="n">
        <v>0</v>
      </c>
      <c r="M17" s="36" t="n">
        <v>0</v>
      </c>
      <c r="N17" s="37">
        <f>IFERROR(AVERAGE(B17:M17),0)</f>
        <v/>
      </c>
      <c r="O17" s="36" t="n">
        <v>0</v>
      </c>
      <c r="P17" s="37">
        <f>N17-O17</f>
        <v/>
      </c>
      <c r="Q17" s="34">
        <f>IF(N17&gt;O17,"↑ Above","↓ Below")</f>
        <v/>
      </c>
    </row>
    <row r="18" ht="16" customHeight="1" s="57">
      <c r="A18" s="44" t="inlineStr">
        <is>
          <t>Quick Ratio</t>
        </is>
      </c>
      <c r="B18" s="36" t="n">
        <v>0</v>
      </c>
      <c r="C18" s="36" t="n">
        <v>0</v>
      </c>
      <c r="D18" s="36" t="n">
        <v>0</v>
      </c>
      <c r="E18" s="36" t="n">
        <v>0</v>
      </c>
      <c r="F18" s="36" t="n">
        <v>0</v>
      </c>
      <c r="G18" s="36" t="n">
        <v>0</v>
      </c>
      <c r="H18" s="36" t="n">
        <v>0</v>
      </c>
      <c r="I18" s="36" t="n">
        <v>0</v>
      </c>
      <c r="J18" s="36" t="n">
        <v>0</v>
      </c>
      <c r="K18" s="36" t="n">
        <v>0</v>
      </c>
      <c r="L18" s="36" t="n">
        <v>0</v>
      </c>
      <c r="M18" s="36" t="n">
        <v>0</v>
      </c>
      <c r="N18" s="37">
        <f>IFERROR(AVERAGE(B18:M18),0)</f>
        <v/>
      </c>
      <c r="O18" s="36" t="n">
        <v>0</v>
      </c>
      <c r="P18" s="37">
        <f>N18-O18</f>
        <v/>
      </c>
      <c r="Q18" s="34">
        <f>IF(N18&gt;O18,"↑ Above","↓ Below")</f>
        <v/>
      </c>
    </row>
    <row r="19" ht="18" customHeight="1" s="57">
      <c r="A19" s="43" t="inlineStr">
        <is>
          <t>OPERATIONAL KPIs</t>
        </is>
      </c>
    </row>
    <row r="20" ht="16" customHeight="1" s="57">
      <c r="A20" s="44" t="inlineStr">
        <is>
          <t>Total Orders / Bookings</t>
        </is>
      </c>
      <c r="B20" s="8" t="n">
        <v>0</v>
      </c>
      <c r="C20" s="8" t="n">
        <v>0</v>
      </c>
      <c r="D20" s="8" t="n">
        <v>0</v>
      </c>
      <c r="E20" s="8" t="n">
        <v>0</v>
      </c>
      <c r="F20" s="8" t="n">
        <v>0</v>
      </c>
      <c r="G20" s="8" t="n">
        <v>0</v>
      </c>
      <c r="H20" s="8" t="n">
        <v>0</v>
      </c>
      <c r="I20" s="8" t="n">
        <v>0</v>
      </c>
      <c r="J20" s="8" t="n">
        <v>0</v>
      </c>
      <c r="K20" s="8" t="n">
        <v>0</v>
      </c>
      <c r="L20" s="8" t="n">
        <v>0</v>
      </c>
      <c r="M20" s="8" t="n">
        <v>0</v>
      </c>
      <c r="N20" s="35">
        <f>IFERROR(AVERAGE(B20:M20),0)</f>
        <v/>
      </c>
      <c r="O20" s="8" t="n">
        <v>0</v>
      </c>
      <c r="P20" s="35">
        <f>N20-O20</f>
        <v/>
      </c>
      <c r="Q20" s="34">
        <f>IF(N20&gt;O20,"↑ Above","↓ Below")</f>
        <v/>
      </c>
    </row>
    <row r="21" ht="16" customHeight="1" s="57">
      <c r="A21" s="44" t="inlineStr">
        <is>
          <t>Revenue per Employee</t>
        </is>
      </c>
      <c r="B21" s="20" t="n">
        <v>0</v>
      </c>
      <c r="C21" s="20" t="n">
        <v>0</v>
      </c>
      <c r="D21" s="20" t="n">
        <v>0</v>
      </c>
      <c r="E21" s="20" t="n">
        <v>0</v>
      </c>
      <c r="F21" s="20" t="n">
        <v>0</v>
      </c>
      <c r="G21" s="20" t="n">
        <v>0</v>
      </c>
      <c r="H21" s="20" t="n">
        <v>0</v>
      </c>
      <c r="I21" s="20" t="n">
        <v>0</v>
      </c>
      <c r="J21" s="20" t="n">
        <v>0</v>
      </c>
      <c r="K21" s="20" t="n">
        <v>0</v>
      </c>
      <c r="L21" s="20" t="n">
        <v>0</v>
      </c>
      <c r="M21" s="20" t="n">
        <v>0</v>
      </c>
      <c r="N21" s="20">
        <f>IFERROR(AVERAGE(B21:M21),0)</f>
        <v/>
      </c>
      <c r="O21" s="14" t="n">
        <v>0</v>
      </c>
      <c r="P21" s="20">
        <f>N21-O21</f>
        <v/>
      </c>
      <c r="Q21" s="34">
        <f>IF(N21&gt;O21,"↑ Above","↓ Below")</f>
        <v/>
      </c>
    </row>
    <row r="22" ht="16" customHeight="1" s="57">
      <c r="A22" s="44" t="inlineStr">
        <is>
          <t>Customer Satisfaction (NPS)</t>
        </is>
      </c>
      <c r="B22" s="8" t="n">
        <v>0</v>
      </c>
      <c r="C22" s="8" t="n">
        <v>0</v>
      </c>
      <c r="D22" s="8" t="n">
        <v>0</v>
      </c>
      <c r="E22" s="8" t="n">
        <v>0</v>
      </c>
      <c r="F22" s="8" t="n">
        <v>0</v>
      </c>
      <c r="G22" s="8" t="n">
        <v>0</v>
      </c>
      <c r="H22" s="8" t="n">
        <v>0</v>
      </c>
      <c r="I22" s="8" t="n">
        <v>0</v>
      </c>
      <c r="J22" s="8" t="n">
        <v>0</v>
      </c>
      <c r="K22" s="8" t="n">
        <v>0</v>
      </c>
      <c r="L22" s="8" t="n">
        <v>0</v>
      </c>
      <c r="M22" s="8" t="n">
        <v>0</v>
      </c>
      <c r="N22" s="35">
        <f>IFERROR(AVERAGE(B22:M22),0)</f>
        <v/>
      </c>
      <c r="O22" s="8" t="n">
        <v>0</v>
      </c>
      <c r="P22" s="35">
        <f>N22-O22</f>
        <v/>
      </c>
      <c r="Q22" s="34">
        <f>IF(N22&gt;O22,"↑ Above","↓ Below")</f>
        <v/>
      </c>
    </row>
    <row r="23" ht="16" customHeight="1" s="57">
      <c r="A23" s="44" t="inlineStr">
        <is>
          <t>On-Time Delivery %</t>
        </is>
      </c>
      <c r="B23" s="13" t="n">
        <v>0</v>
      </c>
      <c r="C23" s="13" t="n">
        <v>0</v>
      </c>
      <c r="D23" s="13" t="n">
        <v>0</v>
      </c>
      <c r="E23" s="13" t="n">
        <v>0</v>
      </c>
      <c r="F23" s="13" t="n">
        <v>0</v>
      </c>
      <c r="G23" s="13" t="n">
        <v>0</v>
      </c>
      <c r="H23" s="13" t="n">
        <v>0</v>
      </c>
      <c r="I23" s="13" t="n">
        <v>0</v>
      </c>
      <c r="J23" s="13" t="n">
        <v>0</v>
      </c>
      <c r="K23" s="13" t="n">
        <v>0</v>
      </c>
      <c r="L23" s="13" t="n">
        <v>0</v>
      </c>
      <c r="M23" s="13" t="n">
        <v>0</v>
      </c>
      <c r="N23" s="21">
        <f>IFERROR(AVERAGE(B23:M23),0)</f>
        <v/>
      </c>
      <c r="O23" s="13" t="n">
        <v>0</v>
      </c>
      <c r="P23" s="21">
        <f>N23-O23</f>
        <v/>
      </c>
      <c r="Q23" s="34">
        <f>IF(N23&gt;O23,"↑ Above","↓ Below")</f>
        <v/>
      </c>
    </row>
    <row r="24" ht="16" customHeight="1" s="57">
      <c r="A24" s="44" t="inlineStr">
        <is>
          <t>Defect Rate / Return Rate</t>
        </is>
      </c>
      <c r="B24" s="13" t="n">
        <v>0</v>
      </c>
      <c r="C24" s="13" t="n">
        <v>0</v>
      </c>
      <c r="D24" s="13" t="n">
        <v>0</v>
      </c>
      <c r="E24" s="13" t="n">
        <v>0</v>
      </c>
      <c r="F24" s="13" t="n">
        <v>0</v>
      </c>
      <c r="G24" s="13" t="n">
        <v>0</v>
      </c>
      <c r="H24" s="13" t="n">
        <v>0</v>
      </c>
      <c r="I24" s="13" t="n">
        <v>0</v>
      </c>
      <c r="J24" s="13" t="n">
        <v>0</v>
      </c>
      <c r="K24" s="13" t="n">
        <v>0</v>
      </c>
      <c r="L24" s="13" t="n">
        <v>0</v>
      </c>
      <c r="M24" s="13" t="n">
        <v>0</v>
      </c>
      <c r="N24" s="21">
        <f>IFERROR(AVERAGE(B24:M24),0)</f>
        <v/>
      </c>
      <c r="O24" s="13" t="n">
        <v>0</v>
      </c>
      <c r="P24" s="21">
        <f>N24-O24</f>
        <v/>
      </c>
      <c r="Q24" s="34">
        <f>IF(N24&gt;O24,"↑ Above","↓ Below")</f>
        <v/>
      </c>
    </row>
    <row r="25" ht="18" customHeight="1" s="57">
      <c r="A25" s="43" t="inlineStr">
        <is>
          <t>HEADCOUNT &amp; HR</t>
        </is>
      </c>
    </row>
    <row r="26" ht="16" customHeight="1" s="57">
      <c r="A26" s="44" t="inlineStr">
        <is>
          <t>Total Headcount (FTE)</t>
        </is>
      </c>
      <c r="B26" s="35" t="n">
        <v>0</v>
      </c>
      <c r="C26" s="35" t="n">
        <v>0</v>
      </c>
      <c r="D26" s="35" t="n">
        <v>0</v>
      </c>
      <c r="E26" s="35" t="n">
        <v>0</v>
      </c>
      <c r="F26" s="35" t="n">
        <v>0</v>
      </c>
      <c r="G26" s="35" t="n">
        <v>0</v>
      </c>
      <c r="H26" s="35" t="n">
        <v>0</v>
      </c>
      <c r="I26" s="35" t="n">
        <v>0</v>
      </c>
      <c r="J26" s="35" t="n">
        <v>0</v>
      </c>
      <c r="K26" s="35" t="n">
        <v>0</v>
      </c>
      <c r="L26" s="35" t="n">
        <v>0</v>
      </c>
      <c r="M26" s="35" t="n">
        <v>0</v>
      </c>
      <c r="N26" s="35">
        <f>IFERROR(AVERAGE(B26:M26),0)</f>
        <v/>
      </c>
      <c r="O26" s="8" t="n">
        <v>0</v>
      </c>
      <c r="P26" s="35">
        <f>N26-O26</f>
        <v/>
      </c>
      <c r="Q26" s="34">
        <f>IF(N26&gt;O26,"↑ Above","↓ Below")</f>
        <v/>
      </c>
    </row>
    <row r="27" ht="16" customHeight="1" s="57">
      <c r="A27" s="44" t="inlineStr">
        <is>
          <t>New Hires (Month)</t>
        </is>
      </c>
      <c r="B27" s="8" t="n">
        <v>0</v>
      </c>
      <c r="C27" s="8" t="n">
        <v>0</v>
      </c>
      <c r="D27" s="8" t="n">
        <v>0</v>
      </c>
      <c r="E27" s="8" t="n">
        <v>0</v>
      </c>
      <c r="F27" s="8" t="n">
        <v>0</v>
      </c>
      <c r="G27" s="8" t="n">
        <v>0</v>
      </c>
      <c r="H27" s="8" t="n">
        <v>0</v>
      </c>
      <c r="I27" s="8" t="n">
        <v>0</v>
      </c>
      <c r="J27" s="8" t="n">
        <v>0</v>
      </c>
      <c r="K27" s="8" t="n">
        <v>0</v>
      </c>
      <c r="L27" s="8" t="n">
        <v>0</v>
      </c>
      <c r="M27" s="8" t="n">
        <v>0</v>
      </c>
      <c r="N27" s="35">
        <f>IFERROR(AVERAGE(B27:M27),0)</f>
        <v/>
      </c>
      <c r="O27" s="8" t="n">
        <v>0</v>
      </c>
      <c r="P27" s="35">
        <f>N27-O27</f>
        <v/>
      </c>
      <c r="Q27" s="34">
        <f>IF(N27&gt;O27,"↑ Above","↓ Below")</f>
        <v/>
      </c>
    </row>
    <row r="28" ht="16" customHeight="1" s="57">
      <c r="A28" s="44" t="inlineStr">
        <is>
          <t>Leavers (Month)</t>
        </is>
      </c>
      <c r="B28" s="8" t="n">
        <v>0</v>
      </c>
      <c r="C28" s="8" t="n">
        <v>0</v>
      </c>
      <c r="D28" s="8" t="n">
        <v>0</v>
      </c>
      <c r="E28" s="8" t="n">
        <v>0</v>
      </c>
      <c r="F28" s="8" t="n">
        <v>0</v>
      </c>
      <c r="G28" s="8" t="n">
        <v>0</v>
      </c>
      <c r="H28" s="8" t="n">
        <v>0</v>
      </c>
      <c r="I28" s="8" t="n">
        <v>0</v>
      </c>
      <c r="J28" s="8" t="n">
        <v>0</v>
      </c>
      <c r="K28" s="8" t="n">
        <v>0</v>
      </c>
      <c r="L28" s="8" t="n">
        <v>0</v>
      </c>
      <c r="M28" s="8" t="n">
        <v>0</v>
      </c>
      <c r="N28" s="35">
        <f>IFERROR(AVERAGE(B28:M28),0)</f>
        <v/>
      </c>
      <c r="O28" s="8" t="n">
        <v>0</v>
      </c>
      <c r="P28" s="35">
        <f>N28-O28</f>
        <v/>
      </c>
      <c r="Q28" s="34">
        <f>IF(N28&gt;O28,"↑ Above","↓ Below")</f>
        <v/>
      </c>
    </row>
    <row r="29" ht="16" customHeight="1" s="57">
      <c r="A29" s="44" t="inlineStr">
        <is>
          <t>Annualised Turnover %</t>
        </is>
      </c>
      <c r="B29" s="21" t="n">
        <v>0</v>
      </c>
      <c r="C29" s="21" t="n">
        <v>0</v>
      </c>
      <c r="D29" s="21" t="n">
        <v>0</v>
      </c>
      <c r="E29" s="21" t="n">
        <v>0</v>
      </c>
      <c r="F29" s="21" t="n">
        <v>0</v>
      </c>
      <c r="G29" s="21" t="n">
        <v>0</v>
      </c>
      <c r="H29" s="21" t="n">
        <v>0</v>
      </c>
      <c r="I29" s="21" t="n">
        <v>0</v>
      </c>
      <c r="J29" s="21" t="n">
        <v>0</v>
      </c>
      <c r="K29" s="21" t="n">
        <v>0</v>
      </c>
      <c r="L29" s="21" t="n">
        <v>0</v>
      </c>
      <c r="M29" s="21" t="n">
        <v>0</v>
      </c>
      <c r="N29" s="21">
        <f>IFERROR(AVERAGE(B29:M29),0)</f>
        <v/>
      </c>
      <c r="O29" s="13" t="n">
        <v>0</v>
      </c>
      <c r="P29" s="21">
        <f>N29-O29</f>
        <v/>
      </c>
      <c r="Q29" s="34">
        <f>IF(N29&gt;O29,"↑ Above","↓ Below")</f>
        <v/>
      </c>
    </row>
    <row r="30" ht="16" customHeight="1" s="57">
      <c r="A30" s="44" t="inlineStr">
        <is>
          <t>Open Positions</t>
        </is>
      </c>
      <c r="B30" s="8" t="n">
        <v>0</v>
      </c>
      <c r="C30" s="8" t="n">
        <v>0</v>
      </c>
      <c r="D30" s="8" t="n">
        <v>0</v>
      </c>
      <c r="E30" s="8" t="n">
        <v>0</v>
      </c>
      <c r="F30" s="8" t="n">
        <v>0</v>
      </c>
      <c r="G30" s="8" t="n">
        <v>0</v>
      </c>
      <c r="H30" s="8" t="n">
        <v>0</v>
      </c>
      <c r="I30" s="8" t="n">
        <v>0</v>
      </c>
      <c r="J30" s="8" t="n">
        <v>0</v>
      </c>
      <c r="K30" s="8" t="n">
        <v>0</v>
      </c>
      <c r="L30" s="8" t="n">
        <v>0</v>
      </c>
      <c r="M30" s="8" t="n">
        <v>0</v>
      </c>
      <c r="N30" s="35">
        <f>IFERROR(AVERAGE(B30:M30),0)</f>
        <v/>
      </c>
      <c r="O30" s="8" t="n">
        <v>0</v>
      </c>
      <c r="P30" s="35">
        <f>N30-O30</f>
        <v/>
      </c>
      <c r="Q30" s="34">
        <f>IF(N30&gt;O30,"↑ Above","↓ Below")</f>
        <v/>
      </c>
    </row>
  </sheetData>
  <mergeCells count="5">
    <mergeCell ref="A12:Q12"/>
    <mergeCell ref="A4:Q4"/>
    <mergeCell ref="A25:Q25"/>
    <mergeCell ref="A19:Q19"/>
    <mergeCell ref="A1:Q1"/>
  </mergeCells>
  <printOptions horizontalCentered="1"/>
  <pageMargins left="0.5" right="0.5" top="0.6" bottom="0.6" header="0.3" footer="0.3"/>
  <pageSetup orientation="landscape"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8.xml><?xml version="1.0" encoding="utf-8"?>
<worksheet xmlns="http://schemas.openxmlformats.org/spreadsheetml/2006/main">
  <sheetPr>
    <outlinePr summaryBelow="1" summaryRight="1"/>
    <pageSetUpPr fitToPage="1"/>
  </sheetPr>
  <dimension ref="A1:F22"/>
  <sheetViews>
    <sheetView showGridLines="0" workbookViewId="0">
      <selection activeCell="A1" sqref="A1:F1"/>
    </sheetView>
  </sheetViews>
  <sheetFormatPr baseColWidth="10" defaultColWidth="8.83203125" defaultRowHeight="15"/>
  <cols>
    <col width="32" customWidth="1" style="57" min="1" max="1"/>
    <col width="15" customWidth="1" style="57" min="2" max="5"/>
    <col width="12" customWidth="1" style="57" min="6" max="6"/>
  </cols>
  <sheetData>
    <row r="1" ht="28" customHeight="1" s="57">
      <c r="A1" s="54" t="inlineStr">
        <is>
          <t>Budget vs Actual — Revenue &amp; Cost Lines</t>
        </is>
      </c>
    </row>
    <row r="3" ht="22" customHeight="1" s="57">
      <c r="A3" s="28" t="inlineStr">
        <is>
          <t>Line Item</t>
        </is>
      </c>
      <c r="B3" s="9" t="inlineStr">
        <is>
          <t>Full Year Budget</t>
        </is>
      </c>
      <c r="C3" s="9" t="inlineStr">
        <is>
          <t>YTD Actual</t>
        </is>
      </c>
      <c r="D3" s="9" t="inlineStr">
        <is>
          <t>YTD Budget</t>
        </is>
      </c>
      <c r="E3" s="9" t="inlineStr">
        <is>
          <t>YTD Variance</t>
        </is>
      </c>
      <c r="F3" s="9" t="inlineStr">
        <is>
          <t>YTD Var %</t>
        </is>
      </c>
    </row>
    <row r="4" ht="16" customHeight="1" s="57">
      <c r="A4" s="38" t="inlineStr">
        <is>
          <t>REVENUE</t>
        </is>
      </c>
      <c r="B4" s="14" t="n">
        <v>0</v>
      </c>
      <c r="C4" s="22">
        <f>'P&amp;L'!N4</f>
        <v/>
      </c>
      <c r="D4" s="14" t="n">
        <v>0</v>
      </c>
      <c r="E4" s="30">
        <f>C4-D4</f>
        <v/>
      </c>
      <c r="F4" s="31">
        <f>IF(D4&lt;&gt;0,(C4-D4)/ABS(D4),0)</f>
        <v/>
      </c>
    </row>
    <row r="5" ht="16" customHeight="1" s="57">
      <c r="A5" s="38" t="inlineStr">
        <is>
          <t xml:space="preserve">  Net Revenue</t>
        </is>
      </c>
      <c r="B5" s="14" t="n">
        <v>0</v>
      </c>
      <c r="C5" s="22">
        <f>'P&amp;L'!N5</f>
        <v/>
      </c>
      <c r="D5" s="14" t="n">
        <v>0</v>
      </c>
      <c r="E5" s="30">
        <f>C5-D5</f>
        <v/>
      </c>
      <c r="F5" s="31">
        <f>IF(D5&lt;&gt;0,(C5-D5)/ABS(D5),0)</f>
        <v/>
      </c>
    </row>
    <row r="6" ht="16" customHeight="1" s="57">
      <c r="A6" s="38" t="inlineStr">
        <is>
          <t xml:space="preserve">  Other Income</t>
        </is>
      </c>
      <c r="B6" s="14" t="n">
        <v>0</v>
      </c>
      <c r="C6" s="22">
        <f>'P&amp;L'!N6</f>
        <v/>
      </c>
      <c r="D6" s="14" t="n">
        <v>0</v>
      </c>
      <c r="E6" s="30">
        <f>C6-D6</f>
        <v/>
      </c>
      <c r="F6" s="31">
        <f>IF(D6&lt;&gt;0,(C6-D6)/ABS(D6),0)</f>
        <v/>
      </c>
    </row>
    <row r="7" ht="16" customHeight="1" s="57">
      <c r="A7" s="23" t="inlineStr">
        <is>
          <t>TOTAL REVENUE</t>
        </is>
      </c>
      <c r="B7" s="24" t="n"/>
      <c r="C7" s="39">
        <f>'P&amp;L'!N7</f>
        <v/>
      </c>
      <c r="D7" s="24" t="n"/>
      <c r="E7" s="24">
        <f>C7-D7</f>
        <v/>
      </c>
      <c r="F7" s="29">
        <f>IF(D7&lt;&gt;0,(C7-D7)/ABS(D7),0)</f>
        <v/>
      </c>
    </row>
    <row r="8" ht="16" customHeight="1" s="57">
      <c r="A8" s="38" t="inlineStr">
        <is>
          <t>COST OF GOODS SOLD</t>
        </is>
      </c>
      <c r="B8" s="14" t="n">
        <v>0</v>
      </c>
      <c r="C8" s="22">
        <f>'P&amp;L'!N8</f>
        <v/>
      </c>
      <c r="D8" s="14" t="n">
        <v>0</v>
      </c>
      <c r="E8" s="30">
        <f>C8-D8</f>
        <v/>
      </c>
      <c r="F8" s="31">
        <f>IF(D8&lt;&gt;0,(C8-D8)/ABS(D8),0)</f>
        <v/>
      </c>
    </row>
    <row r="9" ht="16" customHeight="1" s="57">
      <c r="A9" s="38" t="inlineStr">
        <is>
          <t xml:space="preserve">  Materials</t>
        </is>
      </c>
      <c r="B9" s="14" t="n">
        <v>0</v>
      </c>
      <c r="C9" s="22">
        <f>'P&amp;L'!N9</f>
        <v/>
      </c>
      <c r="D9" s="14" t="n">
        <v>0</v>
      </c>
      <c r="E9" s="30">
        <f>C9-D9</f>
        <v/>
      </c>
      <c r="F9" s="31">
        <f>IF(D9&lt;&gt;0,(C9-D9)/ABS(D9),0)</f>
        <v/>
      </c>
    </row>
    <row r="10" ht="16" customHeight="1" s="57">
      <c r="A10" s="38" t="inlineStr">
        <is>
          <t xml:space="preserve">  Labour</t>
        </is>
      </c>
      <c r="B10" s="14" t="n">
        <v>0</v>
      </c>
      <c r="C10" s="22">
        <f>'P&amp;L'!N10</f>
        <v/>
      </c>
      <c r="D10" s="14" t="n">
        <v>0</v>
      </c>
      <c r="E10" s="30">
        <f>C10-D10</f>
        <v/>
      </c>
      <c r="F10" s="31">
        <f>IF(D10&lt;&gt;0,(C10-D10)/ABS(D10),0)</f>
        <v/>
      </c>
    </row>
    <row r="11" ht="16" customHeight="1" s="57">
      <c r="A11" s="38" t="inlineStr">
        <is>
          <t xml:space="preserve">  Overhead</t>
        </is>
      </c>
      <c r="B11" s="14" t="n">
        <v>0</v>
      </c>
      <c r="C11" s="22">
        <f>'P&amp;L'!N11</f>
        <v/>
      </c>
      <c r="D11" s="14" t="n">
        <v>0</v>
      </c>
      <c r="E11" s="30">
        <f>C11-D11</f>
        <v/>
      </c>
      <c r="F11" s="31">
        <f>IF(D11&lt;&gt;0,(C11-D11)/ABS(D11),0)</f>
        <v/>
      </c>
    </row>
    <row r="12" ht="16" customHeight="1" s="57">
      <c r="A12" s="23" t="inlineStr">
        <is>
          <t>TOTAL COGS</t>
        </is>
      </c>
      <c r="B12" s="24" t="n"/>
      <c r="C12" s="39">
        <f>'P&amp;L'!N12</f>
        <v/>
      </c>
      <c r="D12" s="24" t="n"/>
      <c r="E12" s="24">
        <f>C12-D12</f>
        <v/>
      </c>
      <c r="F12" s="29">
        <f>IF(D12&lt;&gt;0,(C12-D12)/ABS(D12),0)</f>
        <v/>
      </c>
    </row>
    <row r="13" ht="16" customHeight="1" s="57">
      <c r="A13" s="23" t="inlineStr">
        <is>
          <t>GROSS PROFIT</t>
        </is>
      </c>
      <c r="B13" s="24" t="n"/>
      <c r="C13" s="39">
        <f>'P&amp;L'!N13</f>
        <v/>
      </c>
      <c r="D13" s="24" t="n"/>
      <c r="E13" s="24">
        <f>C13-D13</f>
        <v/>
      </c>
      <c r="F13" s="29">
        <f>IF(D13&lt;&gt;0,(C13-D13)/ABS(D13),0)</f>
        <v/>
      </c>
    </row>
    <row r="14" ht="16" customHeight="1" s="57">
      <c r="A14" s="38" t="inlineStr">
        <is>
          <t>OPERATING EXPENSES</t>
        </is>
      </c>
      <c r="B14" s="14" t="n">
        <v>0</v>
      </c>
      <c r="C14" s="22">
        <f>'P&amp;L'!N14</f>
        <v/>
      </c>
      <c r="D14" s="14" t="n">
        <v>0</v>
      </c>
      <c r="E14" s="30">
        <f>C14-D14</f>
        <v/>
      </c>
      <c r="F14" s="31">
        <f>IF(D14&lt;&gt;0,(C14-D14)/ABS(D14),0)</f>
        <v/>
      </c>
    </row>
    <row r="15" ht="16" customHeight="1" s="57">
      <c r="A15" s="38" t="inlineStr">
        <is>
          <t xml:space="preserve">  Sales &amp; Marketing</t>
        </is>
      </c>
      <c r="B15" s="14" t="n">
        <v>0</v>
      </c>
      <c r="C15" s="22">
        <f>'P&amp;L'!N15</f>
        <v/>
      </c>
      <c r="D15" s="14" t="n">
        <v>0</v>
      </c>
      <c r="E15" s="30">
        <f>C15-D15</f>
        <v/>
      </c>
      <c r="F15" s="31">
        <f>IF(D15&lt;&gt;0,(C15-D15)/ABS(D15),0)</f>
        <v/>
      </c>
    </row>
    <row r="16" ht="16" customHeight="1" s="57">
      <c r="A16" s="38" t="inlineStr">
        <is>
          <t xml:space="preserve">  G&amp;A</t>
        </is>
      </c>
      <c r="B16" s="14" t="n">
        <v>0</v>
      </c>
      <c r="C16" s="22">
        <f>'P&amp;L'!N16</f>
        <v/>
      </c>
      <c r="D16" s="14" t="n">
        <v>0</v>
      </c>
      <c r="E16" s="30">
        <f>C16-D16</f>
        <v/>
      </c>
      <c r="F16" s="31">
        <f>IF(D16&lt;&gt;0,(C16-D16)/ABS(D16),0)</f>
        <v/>
      </c>
    </row>
    <row r="17" ht="16" customHeight="1" s="57">
      <c r="A17" s="38" t="inlineStr">
        <is>
          <t xml:space="preserve">  R&amp;D</t>
        </is>
      </c>
      <c r="B17" s="14" t="n">
        <v>0</v>
      </c>
      <c r="C17" s="22">
        <f>'P&amp;L'!N17</f>
        <v/>
      </c>
      <c r="D17" s="14" t="n">
        <v>0</v>
      </c>
      <c r="E17" s="30">
        <f>C17-D17</f>
        <v/>
      </c>
      <c r="F17" s="31">
        <f>IF(D17&lt;&gt;0,(C17-D17)/ABS(D17),0)</f>
        <v/>
      </c>
    </row>
    <row r="18" ht="16" customHeight="1" s="57">
      <c r="A18" s="38" t="inlineStr">
        <is>
          <t xml:space="preserve">  D&amp;A</t>
        </is>
      </c>
      <c r="B18" s="14" t="n">
        <v>0</v>
      </c>
      <c r="C18" s="22">
        <f>'P&amp;L'!N18</f>
        <v/>
      </c>
      <c r="D18" s="14" t="n">
        <v>0</v>
      </c>
      <c r="E18" s="30">
        <f>C18-D18</f>
        <v/>
      </c>
      <c r="F18" s="31">
        <f>IF(D18&lt;&gt;0,(C18-D18)/ABS(D18),0)</f>
        <v/>
      </c>
    </row>
    <row r="19" ht="16" customHeight="1" s="57">
      <c r="A19" s="23" t="inlineStr">
        <is>
          <t>TOTAL OPEX</t>
        </is>
      </c>
      <c r="B19" s="24" t="n"/>
      <c r="C19" s="39">
        <f>'P&amp;L'!N19</f>
        <v/>
      </c>
      <c r="D19" s="24" t="n"/>
      <c r="E19" s="24">
        <f>C19-D19</f>
        <v/>
      </c>
      <c r="F19" s="29">
        <f>IF(D19&lt;&gt;0,(C19-D19)/ABS(D19),0)</f>
        <v/>
      </c>
    </row>
    <row r="20" ht="16" customHeight="1" s="57">
      <c r="A20" s="23" t="inlineStr">
        <is>
          <t>EBITDA</t>
        </is>
      </c>
      <c r="B20" s="24" t="n"/>
      <c r="C20" s="39">
        <f>'P&amp;L'!N20</f>
        <v/>
      </c>
      <c r="D20" s="24" t="n"/>
      <c r="E20" s="24">
        <f>C20-D20</f>
        <v/>
      </c>
      <c r="F20" s="29">
        <f>IF(D20&lt;&gt;0,(C20-D20)/ABS(D20),0)</f>
        <v/>
      </c>
    </row>
    <row r="21" ht="16" customHeight="1" s="57">
      <c r="A21" s="23" t="inlineStr">
        <is>
          <t>EBIT</t>
        </is>
      </c>
      <c r="B21" s="24" t="n"/>
      <c r="C21" s="39">
        <f>'P&amp;L'!N21</f>
        <v/>
      </c>
      <c r="D21" s="24" t="n"/>
      <c r="E21" s="24">
        <f>C21-D21</f>
        <v/>
      </c>
      <c r="F21" s="29">
        <f>IF(D21&lt;&gt;0,(C21-D21)/ABS(D21),0)</f>
        <v/>
      </c>
    </row>
    <row r="22" ht="16" customHeight="1" s="57">
      <c r="A22" s="23" t="inlineStr">
        <is>
          <t>Net Profit</t>
        </is>
      </c>
      <c r="B22" s="24" t="n"/>
      <c r="C22" s="39">
        <f>'P&amp;L'!N22</f>
        <v/>
      </c>
      <c r="D22" s="24" t="n"/>
      <c r="E22" s="24">
        <f>C22-D22</f>
        <v/>
      </c>
      <c r="F22" s="29">
        <f>IF(D22&lt;&gt;0,(C22-D22)/ABS(D22),0)</f>
        <v/>
      </c>
    </row>
  </sheetData>
  <mergeCells count="1">
    <mergeCell ref="A1:F1"/>
  </mergeCells>
  <printOptions horizontalCentered="1"/>
  <pageMargins left="0.5" right="0.5" top="0.6" bottom="0.6" header="0.3" footer="0.3"/>
  <pageSetup orientation="portrait"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9.xml><?xml version="1.0" encoding="utf-8"?>
<worksheet xmlns="http://schemas.openxmlformats.org/spreadsheetml/2006/main">
  <sheetPr>
    <outlinePr summaryBelow="1" summaryRight="1"/>
    <pageSetUpPr fitToPage="1"/>
  </sheetPr>
  <dimension ref="A1:Q21"/>
  <sheetViews>
    <sheetView showGridLines="0" workbookViewId="0">
      <pane xSplit="1" ySplit="3" topLeftCell="B4" activePane="bottomRight" state="frozen"/>
      <selection pane="topRight" activeCell="A1" sqref="A1"/>
      <selection pane="bottomLeft" activeCell="A1" sqref="A1"/>
      <selection pane="bottomRight" activeCell="G27" sqref="G27"/>
    </sheetView>
  </sheetViews>
  <sheetFormatPr baseColWidth="10" defaultColWidth="8.83203125" defaultRowHeight="15"/>
  <cols>
    <col width="44.33203125" customWidth="1" style="57" min="1" max="1"/>
    <col width="10" customWidth="1" style="57" min="2" max="17"/>
  </cols>
  <sheetData>
    <row r="1" ht="28" customHeight="1" s="57">
      <c r="A1" s="54" t="inlineStr">
        <is>
          <t>Headcount &amp; People Analytics</t>
        </is>
      </c>
    </row>
    <row r="3" ht="22" customHeight="1" s="57">
      <c r="A3" s="33" t="inlineStr">
        <is>
          <t>Department</t>
        </is>
      </c>
      <c r="B3" s="16" t="inlineStr">
        <is>
          <t>Jan</t>
        </is>
      </c>
      <c r="C3" s="16" t="inlineStr">
        <is>
          <t>Feb</t>
        </is>
      </c>
      <c r="D3" s="16" t="inlineStr">
        <is>
          <t>Mar</t>
        </is>
      </c>
      <c r="E3" s="16" t="inlineStr">
        <is>
          <t>Apr</t>
        </is>
      </c>
      <c r="F3" s="16" t="inlineStr">
        <is>
          <t>May</t>
        </is>
      </c>
      <c r="G3" s="16" t="inlineStr">
        <is>
          <t>Jun</t>
        </is>
      </c>
      <c r="H3" s="16" t="inlineStr">
        <is>
          <t>Jul</t>
        </is>
      </c>
      <c r="I3" s="16" t="inlineStr">
        <is>
          <t>Aug</t>
        </is>
      </c>
      <c r="J3" s="16" t="inlineStr">
        <is>
          <t>Sep</t>
        </is>
      </c>
      <c r="K3" s="16" t="inlineStr">
        <is>
          <t>Oct</t>
        </is>
      </c>
      <c r="L3" s="16" t="inlineStr">
        <is>
          <t>Nov</t>
        </is>
      </c>
      <c r="M3" s="16" t="inlineStr">
        <is>
          <t>Dec</t>
        </is>
      </c>
      <c r="N3" s="17" t="inlineStr">
        <is>
          <t>YTD Avg</t>
        </is>
      </c>
      <c r="O3" s="17" t="inlineStr">
        <is>
          <t>Budget HC</t>
        </is>
      </c>
      <c r="P3" s="17" t="inlineStr">
        <is>
          <t>Var vs Bud</t>
        </is>
      </c>
      <c r="Q3" s="17" t="inlineStr">
        <is>
          <t>FY Turnover %</t>
        </is>
      </c>
    </row>
    <row r="4" ht="18" customHeight="1" s="57">
      <c r="A4" s="56" t="inlineStr">
        <is>
          <t>HEADCOUNT BY DEPARTMENT (FTE, end of month)</t>
        </is>
      </c>
    </row>
    <row r="5" ht="16" customHeight="1" s="57">
      <c r="A5" s="44" t="inlineStr">
        <is>
          <t>Sales</t>
        </is>
      </c>
      <c r="B5" s="8" t="n">
        <v>0</v>
      </c>
      <c r="C5" s="8" t="n">
        <v>0</v>
      </c>
      <c r="D5" s="8" t="n">
        <v>0</v>
      </c>
      <c r="E5" s="8" t="n">
        <v>0</v>
      </c>
      <c r="F5" s="8" t="n">
        <v>0</v>
      </c>
      <c r="G5" s="8" t="n">
        <v>0</v>
      </c>
      <c r="H5" s="8" t="n">
        <v>0</v>
      </c>
      <c r="I5" s="8" t="n">
        <v>0</v>
      </c>
      <c r="J5" s="8" t="n">
        <v>0</v>
      </c>
      <c r="K5" s="8" t="n">
        <v>0</v>
      </c>
      <c r="L5" s="8" t="n">
        <v>0</v>
      </c>
      <c r="M5" s="8" t="n">
        <v>0</v>
      </c>
      <c r="N5" s="35">
        <f>IFERROR(AVERAGE(B5:M5),0)</f>
        <v/>
      </c>
      <c r="O5" s="8" t="n">
        <v>0</v>
      </c>
      <c r="P5" s="35">
        <f>N5-O5</f>
        <v/>
      </c>
    </row>
    <row r="6" ht="16" customHeight="1" s="57">
      <c r="A6" s="44" t="inlineStr">
        <is>
          <t>Marketing</t>
        </is>
      </c>
      <c r="B6" s="8" t="n">
        <v>0</v>
      </c>
      <c r="C6" s="8" t="n">
        <v>0</v>
      </c>
      <c r="D6" s="8" t="n">
        <v>0</v>
      </c>
      <c r="E6" s="8" t="n">
        <v>0</v>
      </c>
      <c r="F6" s="8" t="n">
        <v>0</v>
      </c>
      <c r="G6" s="8" t="n">
        <v>0</v>
      </c>
      <c r="H6" s="8" t="n">
        <v>0</v>
      </c>
      <c r="I6" s="8" t="n">
        <v>0</v>
      </c>
      <c r="J6" s="8" t="n">
        <v>0</v>
      </c>
      <c r="K6" s="8" t="n">
        <v>0</v>
      </c>
      <c r="L6" s="8" t="n">
        <v>0</v>
      </c>
      <c r="M6" s="8" t="n">
        <v>0</v>
      </c>
      <c r="N6" s="35">
        <f>IFERROR(AVERAGE(B6:M6),0)</f>
        <v/>
      </c>
      <c r="O6" s="8" t="n">
        <v>0</v>
      </c>
      <c r="P6" s="35">
        <f>N6-O6</f>
        <v/>
      </c>
    </row>
    <row r="7" ht="16" customHeight="1" s="57">
      <c r="A7" s="44" t="inlineStr">
        <is>
          <t>Operations</t>
        </is>
      </c>
      <c r="B7" s="8" t="n">
        <v>0</v>
      </c>
      <c r="C7" s="8" t="n">
        <v>0</v>
      </c>
      <c r="D7" s="8" t="n">
        <v>0</v>
      </c>
      <c r="E7" s="8" t="n">
        <v>0</v>
      </c>
      <c r="F7" s="8" t="n">
        <v>0</v>
      </c>
      <c r="G7" s="8" t="n">
        <v>0</v>
      </c>
      <c r="H7" s="8" t="n">
        <v>0</v>
      </c>
      <c r="I7" s="8" t="n">
        <v>0</v>
      </c>
      <c r="J7" s="8" t="n">
        <v>0</v>
      </c>
      <c r="K7" s="8" t="n">
        <v>0</v>
      </c>
      <c r="L7" s="8" t="n">
        <v>0</v>
      </c>
      <c r="M7" s="8" t="n">
        <v>0</v>
      </c>
      <c r="N7" s="35">
        <f>IFERROR(AVERAGE(B7:M7),0)</f>
        <v/>
      </c>
      <c r="O7" s="8" t="n">
        <v>0</v>
      </c>
      <c r="P7" s="35">
        <f>N7-O7</f>
        <v/>
      </c>
    </row>
    <row r="8" ht="16" customHeight="1" s="57">
      <c r="A8" s="44" t="inlineStr">
        <is>
          <t>Finance</t>
        </is>
      </c>
      <c r="B8" s="8" t="n">
        <v>0</v>
      </c>
      <c r="C8" s="8" t="n">
        <v>0</v>
      </c>
      <c r="D8" s="8" t="n">
        <v>0</v>
      </c>
      <c r="E8" s="8" t="n">
        <v>0</v>
      </c>
      <c r="F8" s="8" t="n">
        <v>0</v>
      </c>
      <c r="G8" s="8" t="n">
        <v>0</v>
      </c>
      <c r="H8" s="8" t="n">
        <v>0</v>
      </c>
      <c r="I8" s="8" t="n">
        <v>0</v>
      </c>
      <c r="J8" s="8" t="n">
        <v>0</v>
      </c>
      <c r="K8" s="8" t="n">
        <v>0</v>
      </c>
      <c r="L8" s="8" t="n">
        <v>0</v>
      </c>
      <c r="M8" s="8" t="n">
        <v>0</v>
      </c>
      <c r="N8" s="35">
        <f>IFERROR(AVERAGE(B8:M8),0)</f>
        <v/>
      </c>
      <c r="O8" s="8" t="n">
        <v>0</v>
      </c>
      <c r="P8" s="35">
        <f>N8-O8</f>
        <v/>
      </c>
    </row>
    <row r="9" ht="16" customHeight="1" s="57">
      <c r="A9" s="44" t="inlineStr">
        <is>
          <t>HR &amp; People</t>
        </is>
      </c>
      <c r="B9" s="8" t="n">
        <v>0</v>
      </c>
      <c r="C9" s="8" t="n">
        <v>0</v>
      </c>
      <c r="D9" s="8" t="n">
        <v>0</v>
      </c>
      <c r="E9" s="8" t="n">
        <v>0</v>
      </c>
      <c r="F9" s="8" t="n">
        <v>0</v>
      </c>
      <c r="G9" s="8" t="n">
        <v>0</v>
      </c>
      <c r="H9" s="8" t="n">
        <v>0</v>
      </c>
      <c r="I9" s="8" t="n">
        <v>0</v>
      </c>
      <c r="J9" s="8" t="n">
        <v>0</v>
      </c>
      <c r="K9" s="8" t="n">
        <v>0</v>
      </c>
      <c r="L9" s="8" t="n">
        <v>0</v>
      </c>
      <c r="M9" s="8" t="n">
        <v>0</v>
      </c>
      <c r="N9" s="35">
        <f>IFERROR(AVERAGE(B9:M9),0)</f>
        <v/>
      </c>
      <c r="O9" s="8" t="n">
        <v>0</v>
      </c>
      <c r="P9" s="35">
        <f>N9-O9</f>
        <v/>
      </c>
    </row>
    <row r="10" ht="16" customHeight="1" s="57">
      <c r="A10" s="44" t="inlineStr">
        <is>
          <t>Technology / IT</t>
        </is>
      </c>
      <c r="B10" s="8" t="n">
        <v>0</v>
      </c>
      <c r="C10" s="8" t="n">
        <v>0</v>
      </c>
      <c r="D10" s="8" t="n">
        <v>0</v>
      </c>
      <c r="E10" s="8" t="n">
        <v>0</v>
      </c>
      <c r="F10" s="8" t="n">
        <v>0</v>
      </c>
      <c r="G10" s="8" t="n">
        <v>0</v>
      </c>
      <c r="H10" s="8" t="n">
        <v>0</v>
      </c>
      <c r="I10" s="8" t="n">
        <v>0</v>
      </c>
      <c r="J10" s="8" t="n">
        <v>0</v>
      </c>
      <c r="K10" s="8" t="n">
        <v>0</v>
      </c>
      <c r="L10" s="8" t="n">
        <v>0</v>
      </c>
      <c r="M10" s="8" t="n">
        <v>0</v>
      </c>
      <c r="N10" s="35">
        <f>IFERROR(AVERAGE(B10:M10),0)</f>
        <v/>
      </c>
      <c r="O10" s="8" t="n">
        <v>0</v>
      </c>
      <c r="P10" s="35">
        <f>N10-O10</f>
        <v/>
      </c>
    </row>
    <row r="11" ht="16" customHeight="1" s="57">
      <c r="A11" s="44" t="inlineStr">
        <is>
          <t>R&amp;D / Product</t>
        </is>
      </c>
      <c r="B11" s="8" t="n">
        <v>0</v>
      </c>
      <c r="C11" s="8" t="n">
        <v>0</v>
      </c>
      <c r="D11" s="8" t="n">
        <v>0</v>
      </c>
      <c r="E11" s="8" t="n">
        <v>0</v>
      </c>
      <c r="F11" s="8" t="n">
        <v>0</v>
      </c>
      <c r="G11" s="8" t="n">
        <v>0</v>
      </c>
      <c r="H11" s="8" t="n">
        <v>0</v>
      </c>
      <c r="I11" s="8" t="n">
        <v>0</v>
      </c>
      <c r="J11" s="8" t="n">
        <v>0</v>
      </c>
      <c r="K11" s="8" t="n">
        <v>0</v>
      </c>
      <c r="L11" s="8" t="n">
        <v>0</v>
      </c>
      <c r="M11" s="8" t="n">
        <v>0</v>
      </c>
      <c r="N11" s="35">
        <f>IFERROR(AVERAGE(B11:M11),0)</f>
        <v/>
      </c>
      <c r="O11" s="8" t="n">
        <v>0</v>
      </c>
      <c r="P11" s="35">
        <f>N11-O11</f>
        <v/>
      </c>
    </row>
    <row r="12" ht="16" customHeight="1" s="57">
      <c r="A12" s="44" t="inlineStr">
        <is>
          <t>Management / Exec</t>
        </is>
      </c>
      <c r="B12" s="8" t="n">
        <v>0</v>
      </c>
      <c r="C12" s="8" t="n">
        <v>0</v>
      </c>
      <c r="D12" s="8" t="n">
        <v>0</v>
      </c>
      <c r="E12" s="8" t="n">
        <v>0</v>
      </c>
      <c r="F12" s="8" t="n">
        <v>0</v>
      </c>
      <c r="G12" s="8" t="n">
        <v>0</v>
      </c>
      <c r="H12" s="8" t="n">
        <v>0</v>
      </c>
      <c r="I12" s="8" t="n">
        <v>0</v>
      </c>
      <c r="J12" s="8" t="n">
        <v>0</v>
      </c>
      <c r="K12" s="8" t="n">
        <v>0</v>
      </c>
      <c r="L12" s="8" t="n">
        <v>0</v>
      </c>
      <c r="M12" s="8" t="n">
        <v>0</v>
      </c>
      <c r="N12" s="35">
        <f>IFERROR(AVERAGE(B12:M12),0)</f>
        <v/>
      </c>
      <c r="O12" s="8" t="n">
        <v>0</v>
      </c>
      <c r="P12" s="35">
        <f>N12-O12</f>
        <v/>
      </c>
    </row>
    <row r="13" ht="16" customHeight="1" s="57">
      <c r="A13" s="44" t="inlineStr">
        <is>
          <t>Other</t>
        </is>
      </c>
      <c r="B13" s="8" t="n">
        <v>0</v>
      </c>
      <c r="C13" s="8" t="n">
        <v>0</v>
      </c>
      <c r="D13" s="8" t="n">
        <v>0</v>
      </c>
      <c r="E13" s="8" t="n">
        <v>0</v>
      </c>
      <c r="F13" s="8" t="n">
        <v>0</v>
      </c>
      <c r="G13" s="8" t="n">
        <v>0</v>
      </c>
      <c r="H13" s="8" t="n">
        <v>0</v>
      </c>
      <c r="I13" s="8" t="n">
        <v>0</v>
      </c>
      <c r="J13" s="8" t="n">
        <v>0</v>
      </c>
      <c r="K13" s="8" t="n">
        <v>0</v>
      </c>
      <c r="L13" s="8" t="n">
        <v>0</v>
      </c>
      <c r="M13" s="8" t="n">
        <v>0</v>
      </c>
      <c r="N13" s="35">
        <f>IFERROR(AVERAGE(B13:M13),0)</f>
        <v/>
      </c>
      <c r="O13" s="8" t="n">
        <v>0</v>
      </c>
      <c r="P13" s="35">
        <f>N13-O13</f>
        <v/>
      </c>
    </row>
    <row r="14" ht="18" customHeight="1" s="57">
      <c r="A14" s="23" t="inlineStr">
        <is>
          <t>TOTAL HEADCOUNT</t>
        </is>
      </c>
      <c r="B14" s="40">
        <f>SUM(B5:B13)</f>
        <v/>
      </c>
      <c r="C14" s="40">
        <f>SUM(C5:C13)</f>
        <v/>
      </c>
      <c r="D14" s="40">
        <f>SUM(D5:D13)</f>
        <v/>
      </c>
      <c r="E14" s="40">
        <f>SUM(E5:E13)</f>
        <v/>
      </c>
      <c r="F14" s="40">
        <f>SUM(F5:F13)</f>
        <v/>
      </c>
      <c r="G14" s="40">
        <f>SUM(G5:G13)</f>
        <v/>
      </c>
      <c r="H14" s="40">
        <f>SUM(H5:H13)</f>
        <v/>
      </c>
      <c r="I14" s="40">
        <f>SUM(I5:I13)</f>
        <v/>
      </c>
      <c r="J14" s="40">
        <f>SUM(J5:J13)</f>
        <v/>
      </c>
      <c r="K14" s="40">
        <f>SUM(K5:K13)</f>
        <v/>
      </c>
      <c r="L14" s="40">
        <f>SUM(L5:L13)</f>
        <v/>
      </c>
      <c r="M14" s="40">
        <f>SUM(M5:M13)</f>
        <v/>
      </c>
      <c r="N14" s="40">
        <f>IFERROR(AVERAGE(B14:M14),0)</f>
        <v/>
      </c>
    </row>
    <row r="16" ht="18" customHeight="1" s="57">
      <c r="A16" s="56" t="inlineStr">
        <is>
          <t>HEADCOUNT MOVEMENTS (Monthly)</t>
        </is>
      </c>
    </row>
    <row r="17" ht="16" customHeight="1" s="57">
      <c r="A17" s="44" t="inlineStr">
        <is>
          <t>New Hires</t>
        </is>
      </c>
      <c r="B17" s="8" t="n">
        <v>0</v>
      </c>
      <c r="C17" s="8" t="n">
        <v>0</v>
      </c>
      <c r="D17" s="8" t="n">
        <v>0</v>
      </c>
      <c r="E17" s="8" t="n">
        <v>0</v>
      </c>
      <c r="F17" s="8" t="n">
        <v>0</v>
      </c>
      <c r="G17" s="8" t="n">
        <v>0</v>
      </c>
      <c r="H17" s="8" t="n">
        <v>0</v>
      </c>
      <c r="I17" s="8" t="n">
        <v>0</v>
      </c>
      <c r="J17" s="8" t="n">
        <v>0</v>
      </c>
      <c r="K17" s="8" t="n">
        <v>0</v>
      </c>
      <c r="L17" s="8" t="n">
        <v>0</v>
      </c>
      <c r="M17" s="8" t="n">
        <v>0</v>
      </c>
    </row>
    <row r="18" ht="16" customHeight="1" s="57">
      <c r="A18" s="44" t="inlineStr">
        <is>
          <t>Leavers</t>
        </is>
      </c>
      <c r="B18" s="8" t="n">
        <v>0</v>
      </c>
      <c r="C18" s="8" t="n">
        <v>0</v>
      </c>
      <c r="D18" s="8" t="n">
        <v>0</v>
      </c>
      <c r="E18" s="8" t="n">
        <v>0</v>
      </c>
      <c r="F18" s="8" t="n">
        <v>0</v>
      </c>
      <c r="G18" s="8" t="n">
        <v>0</v>
      </c>
      <c r="H18" s="8" t="n">
        <v>0</v>
      </c>
      <c r="I18" s="8" t="n">
        <v>0</v>
      </c>
      <c r="J18" s="8" t="n">
        <v>0</v>
      </c>
      <c r="K18" s="8" t="n">
        <v>0</v>
      </c>
      <c r="L18" s="8" t="n">
        <v>0</v>
      </c>
      <c r="M18" s="8" t="n">
        <v>0</v>
      </c>
    </row>
    <row r="19" ht="16" customHeight="1" s="57">
      <c r="A19" s="44" t="inlineStr">
        <is>
          <t>Internal Transfers In</t>
        </is>
      </c>
      <c r="B19" s="8" t="n">
        <v>0</v>
      </c>
      <c r="C19" s="8" t="n">
        <v>0</v>
      </c>
      <c r="D19" s="8" t="n">
        <v>0</v>
      </c>
      <c r="E19" s="8" t="n">
        <v>0</v>
      </c>
      <c r="F19" s="8" t="n">
        <v>0</v>
      </c>
      <c r="G19" s="8" t="n">
        <v>0</v>
      </c>
      <c r="H19" s="8" t="n">
        <v>0</v>
      </c>
      <c r="I19" s="8" t="n">
        <v>0</v>
      </c>
      <c r="J19" s="8" t="n">
        <v>0</v>
      </c>
      <c r="K19" s="8" t="n">
        <v>0</v>
      </c>
      <c r="L19" s="8" t="n">
        <v>0</v>
      </c>
      <c r="M19" s="8" t="n">
        <v>0</v>
      </c>
    </row>
    <row r="20" ht="16" customHeight="1" s="57">
      <c r="A20" s="44" t="inlineStr">
        <is>
          <t>Internal Transfers Out</t>
        </is>
      </c>
      <c r="B20" s="8" t="n">
        <v>0</v>
      </c>
      <c r="C20" s="8" t="n">
        <v>0</v>
      </c>
      <c r="D20" s="8" t="n">
        <v>0</v>
      </c>
      <c r="E20" s="8" t="n">
        <v>0</v>
      </c>
      <c r="F20" s="8" t="n">
        <v>0</v>
      </c>
      <c r="G20" s="8" t="n">
        <v>0</v>
      </c>
      <c r="H20" s="8" t="n">
        <v>0</v>
      </c>
      <c r="I20" s="8" t="n">
        <v>0</v>
      </c>
      <c r="J20" s="8" t="n">
        <v>0</v>
      </c>
      <c r="K20" s="8" t="n">
        <v>0</v>
      </c>
      <c r="L20" s="8" t="n">
        <v>0</v>
      </c>
      <c r="M20" s="8" t="n">
        <v>0</v>
      </c>
    </row>
    <row r="21" ht="16" customHeight="1" s="57">
      <c r="A21" s="44" t="inlineStr">
        <is>
          <t>Net Movement</t>
        </is>
      </c>
      <c r="B21" s="40">
        <f>B17-B18+B19-B20</f>
        <v/>
      </c>
      <c r="C21" s="40">
        <f>C17-C18+C19-C20</f>
        <v/>
      </c>
      <c r="D21" s="40">
        <f>D17-D18+D19-D20</f>
        <v/>
      </c>
      <c r="E21" s="40">
        <f>E17-E18+E19-E20</f>
        <v/>
      </c>
      <c r="F21" s="40">
        <f>F17-F18+F19-F20</f>
        <v/>
      </c>
      <c r="G21" s="40">
        <f>G17-G18+G19-G20</f>
        <v/>
      </c>
      <c r="H21" s="40">
        <f>H17-H18+H19-H20</f>
        <v/>
      </c>
      <c r="I21" s="40">
        <f>I17-I18+I19-I20</f>
        <v/>
      </c>
      <c r="J21" s="40">
        <f>J17-J18+J19-J20</f>
        <v/>
      </c>
      <c r="K21" s="40">
        <f>K17-K18+K19-K20</f>
        <v/>
      </c>
      <c r="L21" s="40">
        <f>L17-L18+L19-L20</f>
        <v/>
      </c>
      <c r="M21" s="40">
        <f>M17-M18+M19-M20</f>
        <v/>
      </c>
    </row>
  </sheetData>
  <mergeCells count="1">
    <mergeCell ref="A1:Q1"/>
  </mergeCells>
  <printOptions horizontalCentered="1"/>
  <pageMargins left="0.5" right="0.5" top="0.6" bottom="0.6" header="0.3" footer="0.3"/>
  <pageSetup orientation="landscape"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10.xml><?xml version="1.0" encoding="utf-8"?>
<worksheet xmlns="http://schemas.openxmlformats.org/spreadsheetml/2006/main">
  <sheetPr>
    <outlinePr summaryBelow="1" summaryRight="1"/>
    <pageSetUpPr fitToPage="1"/>
  </sheetPr>
  <dimension ref="A1:D45"/>
  <sheetViews>
    <sheetView showGridLines="0" workbookViewId="0">
      <selection activeCell="A1" sqref="A1:D1"/>
    </sheetView>
  </sheetViews>
  <sheetFormatPr baseColWidth="10" defaultColWidth="8.83203125" defaultRowHeight="15"/>
  <cols>
    <col width="50" customWidth="1" style="57" min="1" max="1"/>
    <col width="20" customWidth="1" style="57" min="2" max="4"/>
  </cols>
  <sheetData>
    <row r="1" ht="28" customHeight="1" s="57">
      <c r="A1" s="54" t="inlineStr">
        <is>
          <t>Management Commentary — Board Pack</t>
        </is>
      </c>
    </row>
    <row r="2">
      <c r="A2" s="47" t="inlineStr">
        <is>
          <t>Complete this sheet before finalising the board pack.</t>
        </is>
      </c>
    </row>
    <row r="4" ht="20" customHeight="1" s="57">
      <c r="A4" s="43" t="inlineStr">
        <is>
          <t>EXECUTIVE SUMMARY</t>
        </is>
      </c>
    </row>
    <row r="5" ht="30" customHeight="1" s="57">
      <c r="A5" s="48" t="inlineStr">
        <is>
          <t>[GUIDANCE: Provide 3–5 bullet points summarising the key financial messages for the month. Focus on what the board needs to know, act on, or decide.]</t>
        </is>
      </c>
    </row>
    <row r="6" ht="80" customHeight="1" s="57">
      <c r="A6" s="55" t="inlineStr">
        <is>
          <t>[ Enter commentary here ]</t>
        </is>
      </c>
    </row>
    <row r="7"/>
    <row r="8"/>
    <row r="9"/>
    <row r="10" ht="20" customHeight="1" s="57">
      <c r="A10" s="43" t="inlineStr">
        <is>
          <t>FINANCIAL PERFORMANCE</t>
        </is>
      </c>
    </row>
    <row r="11" ht="30" customHeight="1" s="57">
      <c r="A11" s="48" t="inlineStr">
        <is>
          <t>[GUIDANCE: Comment on revenue vs budget, gross margin trends, EBITDA performance, and any significant cost variances. Explain drivers, not just the numbers.]</t>
        </is>
      </c>
    </row>
    <row r="12" ht="80" customHeight="1" s="57">
      <c r="A12" s="55" t="inlineStr">
        <is>
          <t>[ Enter commentary here ]</t>
        </is>
      </c>
    </row>
    <row r="13"/>
    <row r="14"/>
    <row r="15"/>
    <row r="16" ht="20" customHeight="1" s="57">
      <c r="A16" s="43" t="inlineStr">
        <is>
          <t>CASH &amp; LIQUIDITY</t>
        </is>
      </c>
    </row>
    <row r="17" ht="30" customHeight="1" s="57">
      <c r="A17" s="48" t="inlineStr">
        <is>
          <t>[GUIDANCE: Summarise cash position, cash generated/consumed in the month, key working capital movements, and outlook for cash over next 60–90 days.]</t>
        </is>
      </c>
    </row>
    <row r="18" ht="80" customHeight="1" s="57">
      <c r="A18" s="55" t="inlineStr">
        <is>
          <t>[ Enter commentary here ]</t>
        </is>
      </c>
    </row>
    <row r="19"/>
    <row r="20"/>
    <row r="21"/>
    <row r="22" ht="20" customHeight="1" s="57">
      <c r="A22" s="43" t="inlineStr">
        <is>
          <t>OPERATIONAL HIGHLIGHTS</t>
        </is>
      </c>
    </row>
    <row r="23" ht="30" customHeight="1" s="57">
      <c r="A23" s="48" t="inlineStr">
        <is>
          <t>[GUIDANCE: Key operational achievements or challenges: delivery performance, customer metrics, product/project milestones, supply chain issues, or quality matters.]</t>
        </is>
      </c>
    </row>
    <row r="24" ht="80" customHeight="1" s="57">
      <c r="A24" s="55" t="inlineStr">
        <is>
          <t>[ Enter commentary here ]</t>
        </is>
      </c>
    </row>
    <row r="25"/>
    <row r="26"/>
    <row r="27"/>
    <row r="28" ht="20" customHeight="1" s="57">
      <c r="A28" s="43" t="inlineStr">
        <is>
          <t>PEOPLE &amp; HEADCOUNT</t>
        </is>
      </c>
    </row>
    <row r="29" ht="30" customHeight="1" s="57">
      <c r="A29" s="48" t="inlineStr">
        <is>
          <t>[GUIDANCE: Headcount movement, key hires or departures, open positions, engagement or HR initiatives noteworthy for the board.]</t>
        </is>
      </c>
    </row>
    <row r="30" ht="80" customHeight="1" s="57">
      <c r="A30" s="55" t="inlineStr">
        <is>
          <t>[ Enter commentary here ]</t>
        </is>
      </c>
    </row>
    <row r="31"/>
    <row r="32"/>
    <row r="33"/>
    <row r="34" ht="20" customHeight="1" s="57">
      <c r="A34" s="43" t="inlineStr">
        <is>
          <t>RISKS &amp; OPPORTUNITIES</t>
        </is>
      </c>
    </row>
    <row r="35" ht="30" customHeight="1" s="57">
      <c r="A35" s="48" t="inlineStr">
        <is>
          <t>[GUIDANCE: Top 3–5 risks with likelihood and impact assessment. Top 3–5 opportunities management is pursuing. Any early-warning indicators.]</t>
        </is>
      </c>
    </row>
    <row r="36" ht="80" customHeight="1" s="57">
      <c r="A36" s="55" t="inlineStr">
        <is>
          <t>[ Enter commentary here ]</t>
        </is>
      </c>
    </row>
    <row r="37"/>
    <row r="38"/>
    <row r="39"/>
    <row r="40" ht="20" customHeight="1" s="57">
      <c r="A40" s="43" t="inlineStr">
        <is>
          <t>OUTLOOK — NEXT MONTH</t>
        </is>
      </c>
    </row>
    <row r="41" ht="30" customHeight="1" s="57">
      <c r="A41" s="48" t="inlineStr">
        <is>
          <t>[GUIDANCE: Key priorities, expected performance vs budget, decisions required from the board, and any forward-looking guidance or revised forecasts.]</t>
        </is>
      </c>
    </row>
    <row r="42" ht="80" customHeight="1" s="57">
      <c r="A42" s="55" t="inlineStr">
        <is>
          <t>[ Enter commentary here ]</t>
        </is>
      </c>
    </row>
    <row r="43"/>
    <row r="44"/>
    <row r="45"/>
  </sheetData>
  <mergeCells count="23">
    <mergeCell ref="A5:D5"/>
    <mergeCell ref="A17:D17"/>
    <mergeCell ref="A23:D23"/>
    <mergeCell ref="A36:D39"/>
    <mergeCell ref="A22:D22"/>
    <mergeCell ref="A35:D35"/>
    <mergeCell ref="A4:D4"/>
    <mergeCell ref="A29:D29"/>
    <mergeCell ref="A10:D10"/>
    <mergeCell ref="A30:D33"/>
    <mergeCell ref="A28:D28"/>
    <mergeCell ref="A40:D40"/>
    <mergeCell ref="A34:D34"/>
    <mergeCell ref="A6:D9"/>
    <mergeCell ref="A12:D15"/>
    <mergeCell ref="A11:D11"/>
    <mergeCell ref="A1:D1"/>
    <mergeCell ref="A18:D21"/>
    <mergeCell ref="A42:D45"/>
    <mergeCell ref="A41:D41"/>
    <mergeCell ref="A16:D16"/>
    <mergeCell ref="A2:D2"/>
    <mergeCell ref="A24:D27"/>
  </mergeCells>
  <printOptions horizontalCentered="1"/>
  <pageMargins left="0.5" right="0.5" top="0.6" bottom="0.6" header="0.3" footer="0.3"/>
  <pageSetup orientation="portrait"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xl/worksheets/sheet11.xml><?xml version="1.0" encoding="utf-8"?>
<worksheet xmlns="http://schemas.openxmlformats.org/spreadsheetml/2006/main">
  <sheetPr>
    <outlinePr summaryBelow="1" summaryRight="1"/>
    <pageSetUpPr fitToPage="1"/>
  </sheetPr>
  <dimension ref="A1:A4"/>
  <sheetViews>
    <sheetView workbookViewId="0">
      <selection activeCell="A1" sqref="A1"/>
    </sheetView>
  </sheetViews>
  <sheetFormatPr baseColWidth="8" defaultRowHeight="15"/>
  <cols>
    <col width="100" customWidth="1" style="57" min="1" max="1"/>
  </cols>
  <sheetData>
    <row r="1">
      <c r="A1" t="inlineStr">
        <is>
          <t>© 2026 CFO Eyes — All rights reserved.</t>
        </is>
      </c>
    </row>
    <row r="2">
      <c r="A2" t="inlineStr">
        <is>
          <t>This file is licensed for use by a single individual purchaser.</t>
        </is>
      </c>
    </row>
    <row r="3">
      <c r="A3" t="inlineStr">
        <is>
          <t>It may not be copied, redistributed, resold, sublicensed, published, or shared with third parties without prior written consent.</t>
        </is>
      </c>
    </row>
    <row r="4">
      <c r="A4" t="inlineStr">
        <is>
          <t>Contact: fredrik@cfoeyes.com</t>
        </is>
      </c>
    </row>
  </sheetData>
  <printOptions horizontalCentered="1"/>
  <pageMargins left="0.5" right="0.5" top="0.6" bottom="0.6" header="0.3" footer="0.3"/>
  <pageSetup orientation="portrait" paperSize="9" fitToHeight="0" fitToWidth="1"/>
  <headerFooter>
    <oddHeader/>
    <oddFooter>&amp;C&amp;8 &amp;K808080© 2026 CFO Eyes – Licensed for use within the purchasing organisation only. Not for redistribution.</oddFooter>
    <evenHeader/>
    <evenFooter>&amp;C&amp;8 &amp;K808080© 2026 CFO Eyes – Licensed for use within the purchasing organisation only. Not for redistribution.</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2026-05-05T09:00:43Z</dcterms:created>
  <dcterms:modified xmlns:dcterms="http://purl.org/dc/terms/" xmlns:xsi="http://www.w3.org/2001/XMLSchema-instance" xsi:type="dcterms:W3CDTF">2026-05-11T18:39:44Z</dcterms:modified>
  <cp:lastModifiedBy>Fredrik Orre</cp:lastModifiedBy>
</cp:coreProperties>
</file>