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2.xml" ContentType="application/vnd.openxmlformats-officedocument.drawing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Instructions" sheetId="2" state="visible" r:id="rId2"/>
    <sheet xmlns:r="http://schemas.openxmlformats.org/officeDocument/2006/relationships" name="Self-Assessment" sheetId="3" state="visible" r:id="rId3"/>
    <sheet xmlns:r="http://schemas.openxmlformats.org/officeDocument/2006/relationships" name="Maturity Score" sheetId="4" state="visible" r:id="rId4"/>
    <sheet xmlns:r="http://schemas.openxmlformats.org/officeDocument/2006/relationships" name="Emission Factors" sheetId="5" state="visible" r:id="rId5"/>
    <sheet xmlns:r="http://schemas.openxmlformats.org/officeDocument/2006/relationships" name="Scope 1" sheetId="6" state="visible" r:id="rId6"/>
    <sheet xmlns:r="http://schemas.openxmlformats.org/officeDocument/2006/relationships" name="Scope 2" sheetId="7" state="visible" r:id="rId7"/>
    <sheet xmlns:r="http://schemas.openxmlformats.org/officeDocument/2006/relationships" name="Scope 3" sheetId="8" state="visible" r:id="rId8"/>
    <sheet xmlns:r="http://schemas.openxmlformats.org/officeDocument/2006/relationships" name="GHG Summary" sheetId="9" state="visible" r:id="rId9"/>
    <sheet xmlns:r="http://schemas.openxmlformats.org/officeDocument/2006/relationships" name="Action Plan" sheetId="10" state="visible" r:id="rId10"/>
    <sheet xmlns:r="http://schemas.openxmlformats.org/officeDocument/2006/relationships" name="ESRS-GRI Map" sheetId="11" state="visible" r:id="rId11"/>
    <sheet xmlns:r="http://schemas.openxmlformats.org/officeDocument/2006/relationships" name="License" sheetId="12" state="hidden" r:id="rId12"/>
  </sheets>
  <definedNames>
    <definedName name="_xlnm.Print_Titles" localSheetId="0">'Cover'!$1:$1</definedName>
    <definedName name="_xlnm.Print_Titles" localSheetId="1">'Instructions'!$1:$1</definedName>
    <definedName name="_xlnm.Print_Titles" localSheetId="2">'Self-Assessment'!$1:$1</definedName>
    <definedName name="_xlnm.Print_Titles" localSheetId="3">'Maturity Score'!$1:$1</definedName>
    <definedName name="_xlnm.Print_Titles" localSheetId="4">'Emission Factors'!$1:$1</definedName>
    <definedName name="_xlnm.Print_Titles" localSheetId="5">'Scope 1'!$1:$1</definedName>
    <definedName name="_xlnm.Print_Titles" localSheetId="6">'Scope 2'!$1:$1</definedName>
    <definedName name="_xlnm.Print_Titles" localSheetId="7">'Scope 3'!$1:$1</definedName>
    <definedName name="_xlnm.Print_Titles" localSheetId="8">'GHG Summary'!$1:$1</definedName>
    <definedName name="_xlnm.Print_Titles" localSheetId="9">'Action Plan'!$1:$1</definedName>
    <definedName name="_xlnm.Print_Titles" localSheetId="10">'ESRS-GRI Map'!$1:$1</definedName>
    <definedName name="_xlnm.Print_Titles" localSheetId="11">'License'!$1:$1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0.0"/>
    <numFmt numFmtId="166" formatCode="0.000"/>
    <numFmt numFmtId="167" formatCode="#,##0.000"/>
  </numFmts>
  <fonts count="12">
    <font>
      <name val="Calibri"/>
      <family val="2"/>
      <color theme="1"/>
      <sz val="11"/>
      <scheme val="minor"/>
    </font>
    <font>
      <name val="Arial"/>
      <b val="1"/>
      <color rgb="001F3D1F"/>
      <sz val="22"/>
    </font>
    <font>
      <name val="Arial"/>
      <color rgb="00555555"/>
      <sz val="12"/>
    </font>
    <font>
      <name val="Arial"/>
      <b val="1"/>
      <sz val="12"/>
    </font>
    <font>
      <name val="Arial"/>
      <b val="1"/>
    </font>
    <font>
      <name val="Arial"/>
      <i val="1"/>
      <color rgb="00888888"/>
      <sz val="8"/>
    </font>
    <font>
      <name val="Arial"/>
      <b val="1"/>
      <color rgb="001F3D1F"/>
      <sz val="12"/>
    </font>
    <font>
      <name val="Arial"/>
      <color rgb="00000000"/>
      <sz val="11"/>
    </font>
    <font>
      <name val="Arial"/>
      <b val="1"/>
      <color rgb="00FFFFFF"/>
      <sz val="11"/>
    </font>
    <font>
      <name val="Arial"/>
      <color rgb="000000FF"/>
    </font>
    <font>
      <b val="1"/>
    </font>
    <font>
      <name val="Arial"/>
      <b val="1"/>
      <color rgb="001F3D1F"/>
      <sz val="16"/>
    </font>
  </fonts>
  <fills count="4">
    <fill>
      <patternFill/>
    </fill>
    <fill>
      <patternFill patternType="gray125"/>
    </fill>
    <fill>
      <patternFill patternType="solid">
        <fgColor rgb="002C5F2D"/>
      </patternFill>
    </fill>
    <fill>
      <patternFill patternType="solid">
        <fgColor rgb="00E8F0E8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2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center" vertical="top" wrapText="1"/>
    </xf>
    <xf numFmtId="0" fontId="0" fillId="0" borderId="1" applyAlignment="1" pivotButton="0" quotePrefix="0" xfId="0">
      <alignment horizontal="left" vertical="top" wrapText="1"/>
    </xf>
    <xf numFmtId="0" fontId="9" fillId="0" borderId="1" applyAlignment="1" pivotButton="0" quotePrefix="0" xfId="0">
      <alignment horizontal="center" vertical="top" wrapText="1"/>
    </xf>
    <xf numFmtId="0" fontId="0" fillId="0" borderId="1" pivotButton="0" quotePrefix="0" xfId="0"/>
    <xf numFmtId="164" fontId="0" fillId="0" borderId="1" pivotButton="0" quotePrefix="0" xfId="0"/>
    <xf numFmtId="164" fontId="9" fillId="0" borderId="1" pivotButton="0" quotePrefix="0" xfId="0"/>
    <xf numFmtId="165" fontId="0" fillId="0" borderId="1" pivotButton="0" quotePrefix="0" xfId="0"/>
    <xf numFmtId="0" fontId="10" fillId="0" borderId="1" pivotButton="0" quotePrefix="0" xfId="0"/>
    <xf numFmtId="0" fontId="0" fillId="0" borderId="1" applyAlignment="1" pivotButton="0" quotePrefix="0" xfId="0">
      <alignment vertical="top" wrapText="1"/>
    </xf>
    <xf numFmtId="166" fontId="9" fillId="0" borderId="1" applyAlignment="1" pivotButton="0" quotePrefix="0" xfId="0">
      <alignment vertical="top" wrapText="1"/>
    </xf>
    <xf numFmtId="4" fontId="9" fillId="0" borderId="1" applyAlignment="1" pivotButton="0" quotePrefix="0" xfId="0">
      <alignment vertical="top" wrapText="1"/>
    </xf>
    <xf numFmtId="166" fontId="0" fillId="0" borderId="1" applyAlignment="1" pivotButton="0" quotePrefix="0" xfId="0">
      <alignment vertical="top" wrapText="1"/>
    </xf>
    <xf numFmtId="167" fontId="0" fillId="0" borderId="1" applyAlignment="1" pivotButton="0" quotePrefix="0" xfId="0">
      <alignment vertical="top" wrapText="1"/>
    </xf>
    <xf numFmtId="0" fontId="10" fillId="0" borderId="0" applyAlignment="1" pivotButton="0" quotePrefix="0" xfId="0">
      <alignment horizontal="right"/>
    </xf>
    <xf numFmtId="167" fontId="10" fillId="3" borderId="0" pivotButton="0" quotePrefix="0" xfId="0"/>
    <xf numFmtId="0" fontId="11" fillId="0" borderId="0" pivotButton="0" quotePrefix="0" xfId="0"/>
    <xf numFmtId="0" fontId="9" fillId="0" borderId="0" pivotButton="0" quotePrefix="0" xfId="0"/>
    <xf numFmtId="0" fontId="8" fillId="2" borderId="1" pivotButton="0" quotePrefix="0" xfId="0"/>
    <xf numFmtId="4" fontId="0" fillId="0" borderId="1" pivotButton="0" quotePrefix="0" xfId="0"/>
    <xf numFmtId="4" fontId="10" fillId="0" borderId="1" pivotButton="0" quotePrefix="0" xfId="0"/>
    <xf numFmtId="0" fontId="1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Maturity vs Target</a:t>
            </a:r>
          </a:p>
        </rich>
      </tx>
    </title>
    <plotArea>
      <radarChart>
        <radarStyle val="filled"/>
        <ser>
          <idx val="0"/>
          <order val="0"/>
          <tx>
            <strRef>
              <f>'Maturity Score'!D1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'Maturity Score'!$A$2:$A$5</f>
            </numRef>
          </cat>
          <val>
            <numRef>
              <f>'Maturity Score'!$D$2:$D$5</f>
            </numRef>
          </val>
        </ser>
        <ser>
          <idx val="1"/>
          <order val="1"/>
          <tx>
            <strRef>
              <f>'Maturity Score'!E1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'Maturity Score'!$A$2:$A$5</f>
            </numRef>
          </cat>
          <val>
            <numRef>
              <f>'Maturity Score'!$E$2:$E$5</f>
            </numRef>
          </val>
        </ser>
        <axId val="10"/>
        <axId val="100"/>
      </rad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Emissions by scope (location-based)</a:t>
            </a:r>
          </a:p>
        </rich>
      </tx>
    </title>
    <plotArea>
      <barChart>
        <barDir val="bar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'GHG Summary'!$A$8:$A$11</f>
            </numRef>
          </cat>
          <val>
            <numRef>
              <f>'GHG Summary'!$B$8:$B$11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tCO2e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1</row>
      <rowOff>0</rowOff>
    </from>
    <ext cx="576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4</col>
      <colOff>0</colOff>
      <row>2</row>
      <rowOff>0</rowOff>
    </from>
    <ext cx="576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9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workbookViewId="0">
      <selection activeCell="A1" sqref="A1"/>
    </sheetView>
  </sheetViews>
  <sheetFormatPr baseColWidth="8" defaultRowHeight="15"/>
  <cols>
    <col width="26" customWidth="1" min="1" max="1"/>
    <col width="80" customWidth="1" min="2" max="2"/>
  </cols>
  <sheetData>
    <row r="1">
      <c r="A1" s="1" t="inlineStr">
        <is>
          <t>Sustainability Self-Assessment</t>
        </is>
      </c>
    </row>
    <row r="2">
      <c r="A2" s="2" t="inlineStr">
        <is>
          <t>ESG maturity + GHG Scope 1-3 calculator – CSRD/ESRS/GRI aligned</t>
        </is>
      </c>
    </row>
    <row r="4">
      <c r="A4" t="inlineStr">
        <is>
          <t>Version</t>
        </is>
      </c>
      <c r="B4" t="inlineStr">
        <is>
          <t>1.0</t>
        </is>
      </c>
    </row>
    <row r="5">
      <c r="A5" t="inlineStr">
        <is>
          <t>Owner</t>
        </is>
      </c>
      <c r="B5" t="inlineStr">
        <is>
          <t>[Sustainability lead / CFO]</t>
        </is>
      </c>
    </row>
    <row r="6">
      <c r="A6" t="inlineStr">
        <is>
          <t>Reporting period</t>
        </is>
      </c>
      <c r="B6" t="inlineStr">
        <is>
          <t>[YYYY]</t>
        </is>
      </c>
    </row>
    <row r="8">
      <c r="A8" s="3" t="inlineStr">
        <is>
          <t>Sheets in this workbook</t>
        </is>
      </c>
    </row>
    <row r="9">
      <c r="A9" s="4" t="inlineStr">
        <is>
          <t>1. Cover</t>
        </is>
      </c>
      <c r="B9" t="inlineStr">
        <is>
          <t>This page – metadata</t>
        </is>
      </c>
    </row>
    <row r="10">
      <c r="A10" s="4" t="inlineStr">
        <is>
          <t>2. Instructions</t>
        </is>
      </c>
      <c r="B10" t="inlineStr">
        <is>
          <t>How to use the workbook</t>
        </is>
      </c>
    </row>
    <row r="11">
      <c r="A11" s="4" t="inlineStr">
        <is>
          <t>3. Maturity Self-Assessment</t>
        </is>
      </c>
      <c r="B11" t="inlineStr">
        <is>
          <t>120+ questions across E, S, G – auto-scored</t>
        </is>
      </c>
    </row>
    <row r="12">
      <c r="A12" s="4" t="inlineStr">
        <is>
          <t>4. Maturity Score</t>
        </is>
      </c>
      <c r="B12" t="inlineStr">
        <is>
          <t>Dimension scores, gap analysis, radar chart</t>
        </is>
      </c>
    </row>
    <row r="13">
      <c r="A13" s="4" t="inlineStr">
        <is>
          <t>5. Scope 1 – Direct emissions</t>
        </is>
      </c>
      <c r="B13" t="inlineStr">
        <is>
          <t>Fuel, company vehicles, refrigerants</t>
        </is>
      </c>
    </row>
    <row r="14">
      <c r="A14" s="4" t="inlineStr">
        <is>
          <t>6. Scope 2 – Energy</t>
        </is>
      </c>
      <c r="B14" t="inlineStr">
        <is>
          <t>Electricity, district heating/cooling (location &amp; market)</t>
        </is>
      </c>
    </row>
    <row r="15">
      <c r="A15" s="4" t="inlineStr">
        <is>
          <t>7. Scope 3 – Value chain</t>
        </is>
      </c>
      <c r="B15" t="inlineStr">
        <is>
          <t>15 categories per GHG Protocol</t>
        </is>
      </c>
    </row>
    <row r="16">
      <c r="A16" s="4" t="inlineStr">
        <is>
          <t>8. GHG Summary</t>
        </is>
      </c>
      <c r="B16" t="inlineStr">
        <is>
          <t>Total emissions, intensity, year-on-year, chart</t>
        </is>
      </c>
    </row>
    <row r="17">
      <c r="A17" s="4" t="inlineStr">
        <is>
          <t>9. Emission Factors</t>
        </is>
      </c>
      <c r="B17" t="inlineStr">
        <is>
          <t>Editable factor library (kgCO2e per unit)</t>
        </is>
      </c>
    </row>
    <row r="18">
      <c r="A18" s="4" t="inlineStr">
        <is>
          <t>10. Action Plan</t>
        </is>
      </c>
      <c r="B18" t="inlineStr">
        <is>
          <t>Prioritised initiatives with owner, target, due date</t>
        </is>
      </c>
    </row>
    <row r="19">
      <c r="A19" s="4" t="inlineStr">
        <is>
          <t>11. ESRS/GRI Map</t>
        </is>
      </c>
      <c r="B19" t="inlineStr">
        <is>
          <t>Question-to-standard mapping</t>
        </is>
      </c>
    </row>
    <row r="22">
      <c r="A22" s="5" t="inlineStr">
        <is>
          <t>© CFO Eyes – Single-user license. Redistribution prohibited. fredrik@cfoeyes.com</t>
        </is>
      </c>
    </row>
  </sheetData>
  <printOptions horizontalCentered="1"/>
  <pageMargins left="0.5" right="0.5" top="0.6" bottom="0.6" header="0.3" footer="0.3"/>
  <pageSetup orientation="portrait" paperSize="9" fitToHeight="0" fitToWidth="1"/>
  <headerFooter>
    <oddHeader/>
    <oddFooter>&amp;C&amp;8 &amp;K808080© 2026 CFO Eyes – Licensed for use within the purchasing organisation only. Not for redistribution.</oddFooter>
    <evenHeader/>
    <evenFooter>&amp;C&amp;8 &amp;K808080© 2026 CFO Eyes – Licensed for use within the purchasing organisation only. Not for redistribution.</evenFooter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2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6" t="inlineStr">
        <is>
          <t>How to use this workbook</t>
        </is>
      </c>
    </row>
    <row r="2">
      <c r="A2" s="7" t="inlineStr"/>
    </row>
    <row r="3">
      <c r="A3" s="7" t="inlineStr">
        <is>
          <t>1. Maturity Self-Assessment – answer each question on a 0-4 scale (0 = not started, 4 = best practice). Add an evidence note where useful.</t>
        </is>
      </c>
    </row>
    <row r="4">
      <c r="A4" s="7" t="inlineStr">
        <is>
          <t>2. Maturity Score – auto-calculates per dimension; review the radar chart and gap-to-target.</t>
        </is>
      </c>
    </row>
    <row r="5">
      <c r="A5" s="7" t="inlineStr">
        <is>
          <t>3. Scope 1 / 2 / 3 – fill activity data (blue cells). Emission factors come from the Emission Factors sheet. CO2e is calculated automatically.</t>
        </is>
      </c>
    </row>
    <row r="6">
      <c r="A6" s="7" t="inlineStr">
        <is>
          <t>4. GHG Summary – review total tCO2e, scope split and intensity (per FTE / per MSEK revenue).</t>
        </is>
      </c>
    </row>
    <row r="7">
      <c r="A7" s="7" t="inlineStr">
        <is>
          <t>5. Action Plan – prioritise improvements identified by the assessment and the GHG inventory.</t>
        </is>
      </c>
    </row>
    <row r="8">
      <c r="A8" s="7" t="inlineStr">
        <is>
          <t>6. ESRS/GRI Map – use to align disclosures with CSRD and GRI standards.</t>
        </is>
      </c>
    </row>
    <row r="9">
      <c r="A9" s="7" t="inlineStr"/>
    </row>
    <row r="10">
      <c r="A10" s="6" t="inlineStr">
        <is>
          <t>Colour conventions</t>
        </is>
      </c>
    </row>
    <row r="11">
      <c r="A11" s="7" t="inlineStr">
        <is>
          <t>Blue text  = inputs you fill in</t>
        </is>
      </c>
    </row>
    <row r="12">
      <c r="A12" s="7" t="inlineStr">
        <is>
          <t>Black text = formulas or labels</t>
        </is>
      </c>
    </row>
    <row r="13">
      <c r="A13" s="7" t="inlineStr">
        <is>
          <t>Green fill = best-practice / completed</t>
        </is>
      </c>
    </row>
    <row r="14">
      <c r="A14" s="7" t="inlineStr">
        <is>
          <t>Yellow fill = needs attention</t>
        </is>
      </c>
    </row>
    <row r="15">
      <c r="A15" s="7" t="inlineStr">
        <is>
          <t>Red fill   = gap / urgent</t>
        </is>
      </c>
    </row>
    <row r="16">
      <c r="A16" s="7" t="inlineStr"/>
    </row>
    <row r="17">
      <c r="A17" s="6" t="inlineStr">
        <is>
          <t>Methodology</t>
        </is>
      </c>
    </row>
    <row r="18">
      <c r="A18" s="7" t="inlineStr">
        <is>
          <t>Maturity scoring follows a 0-4 capability model. Dimension score = average of question scores × 25 (= 0-100%).</t>
        </is>
      </c>
    </row>
    <row r="19">
      <c r="A19" s="7" t="inlineStr">
        <is>
          <t>GHG calculations follow the GHG Protocol Corporate Standard. Scope 2 reported under both location-based and market-based methods.</t>
        </is>
      </c>
    </row>
    <row r="20">
      <c r="A20" s="7" t="inlineStr">
        <is>
          <t>Emission factors are illustrative – replace with factors from your local provider, supplier or DEFRA / IEA / national source.</t>
        </is>
      </c>
    </row>
  </sheetData>
  <printOptions horizontalCentered="1"/>
  <pageMargins left="0.5" right="0.5" top="0.6" bottom="0.6" header="0.3" footer="0.3"/>
  <pageSetup orientation="portrait" paperSize="9" fitToHeight="0" fitToWidth="1"/>
  <headerFooter>
    <oddHeader/>
    <oddFooter>&amp;C&amp;8 &amp;K808080© 2026 CFO Eyes – Licensed for use within the purchasing organisation only. Not for redistribution.</oddFooter>
    <evenHeader/>
    <evenFooter>&amp;C&amp;8 &amp;K808080© 2026 CFO Eyes – Licensed for use within the purchasing organisation only. Not for redistribution.</evenFooter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14" customWidth="1" min="2" max="2"/>
    <col width="22" customWidth="1" min="3" max="3"/>
    <col width="65" customWidth="1" min="4" max="4"/>
    <col width="12" customWidth="1" min="5" max="5"/>
    <col width="35" customWidth="1" min="6" max="6"/>
    <col width="16" customWidth="1" min="7" max="7"/>
  </cols>
  <sheetData>
    <row r="1">
      <c r="A1" s="8" t="inlineStr">
        <is>
          <t>#</t>
        </is>
      </c>
      <c r="B1" s="8" t="inlineStr">
        <is>
          <t>Dimension</t>
        </is>
      </c>
      <c r="C1" s="8" t="inlineStr">
        <is>
          <t>Sub-topic</t>
        </is>
      </c>
      <c r="D1" s="8" t="inlineStr">
        <is>
          <t>Question</t>
        </is>
      </c>
      <c r="E1" s="8" t="inlineStr">
        <is>
          <t>Score (0-4)</t>
        </is>
      </c>
      <c r="F1" s="8" t="inlineStr">
        <is>
          <t>Evidence / note</t>
        </is>
      </c>
      <c r="G1" s="8" t="inlineStr">
        <is>
          <t>ESRS / GRI ref</t>
        </is>
      </c>
    </row>
    <row r="2">
      <c r="A2" s="9" t="n">
        <v>1</v>
      </c>
      <c r="B2" s="10" t="inlineStr">
        <is>
          <t>Governance</t>
        </is>
      </c>
      <c r="C2" s="10" t="inlineStr">
        <is>
          <t>Board oversight</t>
        </is>
      </c>
      <c r="D2" s="10" t="inlineStr">
        <is>
          <t>Does the board explicitly oversee sustainability matters at least quarterly?</t>
        </is>
      </c>
      <c r="E2" s="11" t="n"/>
      <c r="F2" s="10" t="n"/>
      <c r="G2" s="10" t="inlineStr">
        <is>
          <t>ESRS GOV-1</t>
        </is>
      </c>
    </row>
    <row r="3">
      <c r="A3" s="9" t="n">
        <v>2</v>
      </c>
      <c r="B3" s="10" t="inlineStr">
        <is>
          <t>Governance</t>
        </is>
      </c>
      <c r="C3" s="10" t="inlineStr">
        <is>
          <t>Board oversight</t>
        </is>
      </c>
      <c r="D3" s="10" t="inlineStr">
        <is>
          <t>Is sustainability competence assessed at board level?</t>
        </is>
      </c>
      <c r="E3" s="11" t="n"/>
      <c r="F3" s="10" t="n"/>
      <c r="G3" s="10" t="inlineStr">
        <is>
          <t>ESRS GOV-1</t>
        </is>
      </c>
    </row>
    <row r="4">
      <c r="A4" s="9" t="n">
        <v>3</v>
      </c>
      <c r="B4" s="10" t="inlineStr">
        <is>
          <t>Governance</t>
        </is>
      </c>
      <c r="C4" s="10" t="inlineStr">
        <is>
          <t>Strategy</t>
        </is>
      </c>
      <c r="D4" s="10" t="inlineStr">
        <is>
          <t>Is sustainability integrated in the corporate strategy and business plan?</t>
        </is>
      </c>
      <c r="E4" s="11" t="n"/>
      <c r="F4" s="10" t="n"/>
      <c r="G4" s="10" t="inlineStr">
        <is>
          <t>ESRS SBM-1</t>
        </is>
      </c>
    </row>
    <row r="5">
      <c r="A5" s="9" t="n">
        <v>4</v>
      </c>
      <c r="B5" s="10" t="inlineStr">
        <is>
          <t>Governance</t>
        </is>
      </c>
      <c r="C5" s="10" t="inlineStr">
        <is>
          <t>Strategy</t>
        </is>
      </c>
      <c r="D5" s="10" t="inlineStr">
        <is>
          <t>Is there a published sustainability policy approved by the board?</t>
        </is>
      </c>
      <c r="E5" s="11" t="n"/>
      <c r="F5" s="10" t="n"/>
      <c r="G5" s="10" t="inlineStr">
        <is>
          <t>GRI 2-23</t>
        </is>
      </c>
    </row>
    <row r="6">
      <c r="A6" s="9" t="n">
        <v>5</v>
      </c>
      <c r="B6" s="10" t="inlineStr">
        <is>
          <t>Governance</t>
        </is>
      </c>
      <c r="C6" s="10" t="inlineStr">
        <is>
          <t>Incentives</t>
        </is>
      </c>
      <c r="D6" s="10" t="inlineStr">
        <is>
          <t>Are sustainability KPIs linked to executive remuneration?</t>
        </is>
      </c>
      <c r="E6" s="11" t="n"/>
      <c r="F6" s="10" t="n"/>
      <c r="G6" s="10" t="inlineStr">
        <is>
          <t>ESRS GOV-3</t>
        </is>
      </c>
    </row>
    <row r="7">
      <c r="A7" s="9" t="n">
        <v>6</v>
      </c>
      <c r="B7" s="10" t="inlineStr">
        <is>
          <t>Governance</t>
        </is>
      </c>
      <c r="C7" s="10" t="inlineStr">
        <is>
          <t>Risk management</t>
        </is>
      </c>
      <c r="D7" s="10" t="inlineStr">
        <is>
          <t>Are sustainability-related risks integrated into the ERM process?</t>
        </is>
      </c>
      <c r="E7" s="11" t="n"/>
      <c r="F7" s="10" t="n"/>
      <c r="G7" s="10" t="inlineStr">
        <is>
          <t>ESRS GOV-5</t>
        </is>
      </c>
    </row>
    <row r="8">
      <c r="A8" s="9" t="n">
        <v>7</v>
      </c>
      <c r="B8" s="10" t="inlineStr">
        <is>
          <t>Governance</t>
        </is>
      </c>
      <c r="C8" s="10" t="inlineStr">
        <is>
          <t>Materiality</t>
        </is>
      </c>
      <c r="D8" s="10" t="inlineStr">
        <is>
          <t>Have you performed a double materiality assessment in the last 24 months?</t>
        </is>
      </c>
      <c r="E8" s="11" t="n"/>
      <c r="F8" s="10" t="n"/>
      <c r="G8" s="10" t="inlineStr">
        <is>
          <t>ESRS IRO-1</t>
        </is>
      </c>
    </row>
    <row r="9">
      <c r="A9" s="9" t="n">
        <v>8</v>
      </c>
      <c r="B9" s="10" t="inlineStr">
        <is>
          <t>Governance</t>
        </is>
      </c>
      <c r="C9" s="10" t="inlineStr">
        <is>
          <t>Stakeholder</t>
        </is>
      </c>
      <c r="D9" s="10" t="inlineStr">
        <is>
          <t>Are stakeholder engagement processes documented and tracked?</t>
        </is>
      </c>
      <c r="E9" s="11" t="n"/>
      <c r="F9" s="10" t="n"/>
      <c r="G9" s="10" t="inlineStr">
        <is>
          <t>ESRS SBM-2</t>
        </is>
      </c>
    </row>
    <row r="10">
      <c r="A10" s="9" t="n">
        <v>9</v>
      </c>
      <c r="B10" s="10" t="inlineStr">
        <is>
          <t>Governance</t>
        </is>
      </c>
      <c r="C10" s="10" t="inlineStr">
        <is>
          <t>Ethics</t>
        </is>
      </c>
      <c r="D10" s="10" t="inlineStr">
        <is>
          <t>Is there an active code of conduct with mandatory training?</t>
        </is>
      </c>
      <c r="E10" s="11" t="n"/>
      <c r="F10" s="10" t="n"/>
      <c r="G10" s="10" t="inlineStr">
        <is>
          <t>GRI 2-23</t>
        </is>
      </c>
    </row>
    <row r="11">
      <c r="A11" s="9" t="n">
        <v>10</v>
      </c>
      <c r="B11" s="10" t="inlineStr">
        <is>
          <t>Governance</t>
        </is>
      </c>
      <c r="C11" s="10" t="inlineStr">
        <is>
          <t>Whistleblowing</t>
        </is>
      </c>
      <c r="D11" s="10" t="inlineStr">
        <is>
          <t>Is there an anonymous whistleblower channel in line with EU directive?</t>
        </is>
      </c>
      <c r="E11" s="11" t="n"/>
      <c r="F11" s="10" t="n"/>
      <c r="G11" s="10" t="inlineStr">
        <is>
          <t>ESRS G1-3</t>
        </is>
      </c>
    </row>
    <row r="12">
      <c r="A12" s="9" t="n">
        <v>11</v>
      </c>
      <c r="B12" s="10" t="inlineStr">
        <is>
          <t>Governance</t>
        </is>
      </c>
      <c r="C12" s="10" t="inlineStr">
        <is>
          <t>Anti-corruption</t>
        </is>
      </c>
      <c r="D12" s="10" t="inlineStr">
        <is>
          <t>Are anti-corruption policies, training and reporting in place?</t>
        </is>
      </c>
      <c r="E12" s="11" t="n"/>
      <c r="F12" s="10" t="n"/>
      <c r="G12" s="10" t="inlineStr">
        <is>
          <t>ESRS G1-3, GRI 205</t>
        </is>
      </c>
    </row>
    <row r="13">
      <c r="A13" s="9" t="n">
        <v>12</v>
      </c>
      <c r="B13" s="10" t="inlineStr">
        <is>
          <t>Governance</t>
        </is>
      </c>
      <c r="C13" s="10" t="inlineStr">
        <is>
          <t>Lobbying</t>
        </is>
      </c>
      <c r="D13" s="10" t="inlineStr">
        <is>
          <t>Are political contributions and lobbying activities tracked and disclosed?</t>
        </is>
      </c>
      <c r="E13" s="11" t="n"/>
      <c r="F13" s="10" t="n"/>
      <c r="G13" s="10" t="inlineStr">
        <is>
          <t>ESRS G1-5</t>
        </is>
      </c>
    </row>
    <row r="14">
      <c r="A14" s="9" t="n">
        <v>13</v>
      </c>
      <c r="B14" s="10" t="inlineStr">
        <is>
          <t>Governance</t>
        </is>
      </c>
      <c r="C14" s="10" t="inlineStr">
        <is>
          <t>Supplier conduct</t>
        </is>
      </c>
      <c r="D14" s="10" t="inlineStr">
        <is>
          <t>Do you require suppliers to sign a Supplier Code of Conduct?</t>
        </is>
      </c>
      <c r="E14" s="11" t="n"/>
      <c r="F14" s="10" t="n"/>
      <c r="G14" s="10" t="inlineStr">
        <is>
          <t>ESRS G1-2</t>
        </is>
      </c>
    </row>
    <row r="15">
      <c r="A15" s="9" t="n">
        <v>14</v>
      </c>
      <c r="B15" s="10" t="inlineStr">
        <is>
          <t>Governance</t>
        </is>
      </c>
      <c r="C15" s="10" t="inlineStr">
        <is>
          <t>Data privacy</t>
        </is>
      </c>
      <c r="D15" s="10" t="inlineStr">
        <is>
          <t>Is there a documented GDPR/data privacy framework with regular audits?</t>
        </is>
      </c>
      <c r="E15" s="11" t="n"/>
      <c r="F15" s="10" t="n"/>
      <c r="G15" s="10" t="inlineStr">
        <is>
          <t>ESRS S4</t>
        </is>
      </c>
    </row>
    <row r="16">
      <c r="A16" s="9" t="n">
        <v>15</v>
      </c>
      <c r="B16" s="10" t="inlineStr">
        <is>
          <t>Governance</t>
        </is>
      </c>
      <c r="C16" s="10" t="inlineStr">
        <is>
          <t>Cybersecurity</t>
        </is>
      </c>
      <c r="D16" s="10" t="inlineStr">
        <is>
          <t>Is cybersecurity a board-level topic with measured KPIs?</t>
        </is>
      </c>
      <c r="E16" s="11" t="n"/>
      <c r="F16" s="10" t="n"/>
      <c r="G16" s="10" t="inlineStr">
        <is>
          <t>GRI 418</t>
        </is>
      </c>
    </row>
    <row r="17">
      <c r="A17" s="9" t="n">
        <v>16</v>
      </c>
      <c r="B17" s="10" t="inlineStr">
        <is>
          <t>Environment</t>
        </is>
      </c>
      <c r="C17" s="10" t="inlineStr">
        <is>
          <t>Climate – Scope 1</t>
        </is>
      </c>
      <c r="D17" s="10" t="inlineStr">
        <is>
          <t>Do you measure Scope 1 emissions annually with documented methodology?</t>
        </is>
      </c>
      <c r="E17" s="11" t="n"/>
      <c r="F17" s="10" t="n"/>
      <c r="G17" s="10" t="inlineStr">
        <is>
          <t>ESRS E1-6</t>
        </is>
      </c>
    </row>
    <row r="18">
      <c r="A18" s="9" t="n">
        <v>17</v>
      </c>
      <c r="B18" s="10" t="inlineStr">
        <is>
          <t>Environment</t>
        </is>
      </c>
      <c r="C18" s="10" t="inlineStr">
        <is>
          <t>Climate – Scope 2</t>
        </is>
      </c>
      <c r="D18" s="10" t="inlineStr">
        <is>
          <t>Do you report Scope 2 under both location-based and market-based methods?</t>
        </is>
      </c>
      <c r="E18" s="11" t="n"/>
      <c r="F18" s="10" t="n"/>
      <c r="G18" s="10" t="inlineStr">
        <is>
          <t>ESRS E1-6</t>
        </is>
      </c>
    </row>
    <row r="19">
      <c r="A19" s="9" t="n">
        <v>18</v>
      </c>
      <c r="B19" s="10" t="inlineStr">
        <is>
          <t>Environment</t>
        </is>
      </c>
      <c r="C19" s="10" t="inlineStr">
        <is>
          <t>Climate – Scope 3</t>
        </is>
      </c>
      <c r="D19" s="10" t="inlineStr">
        <is>
          <t>Do you measure at least the most material Scope 3 categories?</t>
        </is>
      </c>
      <c r="E19" s="11" t="n"/>
      <c r="F19" s="10" t="n"/>
      <c r="G19" s="10" t="inlineStr">
        <is>
          <t>ESRS E1-6</t>
        </is>
      </c>
    </row>
    <row r="20">
      <c r="A20" s="9" t="n">
        <v>19</v>
      </c>
      <c r="B20" s="10" t="inlineStr">
        <is>
          <t>Environment</t>
        </is>
      </c>
      <c r="C20" s="10" t="inlineStr">
        <is>
          <t>Climate – Targets</t>
        </is>
      </c>
      <c r="D20" s="10" t="inlineStr">
        <is>
          <t>Have you set science-based reduction targets validated by SBTi?</t>
        </is>
      </c>
      <c r="E20" s="11" t="n"/>
      <c r="F20" s="10" t="n"/>
      <c r="G20" s="10" t="inlineStr">
        <is>
          <t>ESRS E1-4</t>
        </is>
      </c>
    </row>
    <row r="21">
      <c r="A21" s="9" t="n">
        <v>20</v>
      </c>
      <c r="B21" s="10" t="inlineStr">
        <is>
          <t>Environment</t>
        </is>
      </c>
      <c r="C21" s="10" t="inlineStr">
        <is>
          <t>Climate – Transition plan</t>
        </is>
      </c>
      <c r="D21" s="10" t="inlineStr">
        <is>
          <t>Is there a board-approved transition plan to net-zero?</t>
        </is>
      </c>
      <c r="E21" s="11" t="n"/>
      <c r="F21" s="10" t="n"/>
      <c r="G21" s="10" t="inlineStr">
        <is>
          <t>ESRS E1-1</t>
        </is>
      </c>
    </row>
    <row r="22">
      <c r="A22" s="9" t="n">
        <v>21</v>
      </c>
      <c r="B22" s="10" t="inlineStr">
        <is>
          <t>Environment</t>
        </is>
      </c>
      <c r="C22" s="10" t="inlineStr">
        <is>
          <t>Climate – Scenario</t>
        </is>
      </c>
      <c r="D22" s="10" t="inlineStr">
        <is>
          <t>Have you performed climate scenario analysis (1.5°C / 2°C / 4°C)?</t>
        </is>
      </c>
      <c r="E22" s="11" t="n"/>
      <c r="F22" s="10" t="n"/>
      <c r="G22" s="10" t="inlineStr">
        <is>
          <t>ESRS E1-9</t>
        </is>
      </c>
    </row>
    <row r="23">
      <c r="A23" s="9" t="n">
        <v>22</v>
      </c>
      <c r="B23" s="10" t="inlineStr">
        <is>
          <t>Environment</t>
        </is>
      </c>
      <c r="C23" s="10" t="inlineStr">
        <is>
          <t>Climate – Carbon price</t>
        </is>
      </c>
      <c r="D23" s="10" t="inlineStr">
        <is>
          <t>Do you apply an internal shadow price of carbon in investment decisions?</t>
        </is>
      </c>
      <c r="E23" s="11" t="n"/>
      <c r="F23" s="10" t="n"/>
      <c r="G23" s="10" t="inlineStr">
        <is>
          <t>ESRS E1-2</t>
        </is>
      </c>
    </row>
    <row r="24">
      <c r="A24" s="9" t="n">
        <v>23</v>
      </c>
      <c r="B24" s="10" t="inlineStr">
        <is>
          <t>Environment</t>
        </is>
      </c>
      <c r="C24" s="10" t="inlineStr">
        <is>
          <t>Climate – Energy</t>
        </is>
      </c>
      <c r="D24" s="10" t="inlineStr">
        <is>
          <t>Do you track energy consumption and energy mix annually?</t>
        </is>
      </c>
      <c r="E24" s="11" t="n"/>
      <c r="F24" s="10" t="n"/>
      <c r="G24" s="10" t="inlineStr">
        <is>
          <t>ESRS E1-5</t>
        </is>
      </c>
    </row>
    <row r="25">
      <c r="A25" s="9" t="n">
        <v>24</v>
      </c>
      <c r="B25" s="10" t="inlineStr">
        <is>
          <t>Environment</t>
        </is>
      </c>
      <c r="C25" s="10" t="inlineStr">
        <is>
          <t>Climate – Renewables</t>
        </is>
      </c>
      <c r="D25" s="10" t="inlineStr">
        <is>
          <t>What share of electricity is from renewable sources?</t>
        </is>
      </c>
      <c r="E25" s="11" t="n"/>
      <c r="F25" s="10" t="n"/>
      <c r="G25" s="10" t="inlineStr">
        <is>
          <t>ESRS E1-5</t>
        </is>
      </c>
    </row>
    <row r="26">
      <c r="A26" s="9" t="n">
        <v>25</v>
      </c>
      <c r="B26" s="10" t="inlineStr">
        <is>
          <t>Environment</t>
        </is>
      </c>
      <c r="C26" s="10" t="inlineStr">
        <is>
          <t>Pollution</t>
        </is>
      </c>
      <c r="D26" s="10" t="inlineStr">
        <is>
          <t>Do you measure and reduce air, water and soil pollutants?</t>
        </is>
      </c>
      <c r="E26" s="11" t="n"/>
      <c r="F26" s="10" t="n"/>
      <c r="G26" s="10" t="inlineStr">
        <is>
          <t>ESRS E2</t>
        </is>
      </c>
    </row>
    <row r="27">
      <c r="A27" s="9" t="n">
        <v>26</v>
      </c>
      <c r="B27" s="10" t="inlineStr">
        <is>
          <t>Environment</t>
        </is>
      </c>
      <c r="C27" s="10" t="inlineStr">
        <is>
          <t>Water</t>
        </is>
      </c>
      <c r="D27" s="10" t="inlineStr">
        <is>
          <t>Do you measure water withdrawal in water-stressed areas?</t>
        </is>
      </c>
      <c r="E27" s="11" t="n"/>
      <c r="F27" s="10" t="n"/>
      <c r="G27" s="10" t="inlineStr">
        <is>
          <t>ESRS E3-4</t>
        </is>
      </c>
    </row>
    <row r="28">
      <c r="A28" s="9" t="n">
        <v>27</v>
      </c>
      <c r="B28" s="10" t="inlineStr">
        <is>
          <t>Environment</t>
        </is>
      </c>
      <c r="C28" s="10" t="inlineStr">
        <is>
          <t>Biodiversity</t>
        </is>
      </c>
      <c r="D28" s="10" t="inlineStr">
        <is>
          <t>Have you assessed biodiversity impact for own sites and supply chain?</t>
        </is>
      </c>
      <c r="E28" s="11" t="n"/>
      <c r="F28" s="10" t="n"/>
      <c r="G28" s="10" t="inlineStr">
        <is>
          <t>ESRS E4</t>
        </is>
      </c>
    </row>
    <row r="29">
      <c r="A29" s="9" t="n">
        <v>28</v>
      </c>
      <c r="B29" s="10" t="inlineStr">
        <is>
          <t>Environment</t>
        </is>
      </c>
      <c r="C29" s="10" t="inlineStr">
        <is>
          <t>Resources</t>
        </is>
      </c>
      <c r="D29" s="10" t="inlineStr">
        <is>
          <t>Do you track material use, waste, and circularity rate?</t>
        </is>
      </c>
      <c r="E29" s="11" t="n"/>
      <c r="F29" s="10" t="n"/>
      <c r="G29" s="10" t="inlineStr">
        <is>
          <t>ESRS E5</t>
        </is>
      </c>
    </row>
    <row r="30">
      <c r="A30" s="9" t="n">
        <v>29</v>
      </c>
      <c r="B30" s="10" t="inlineStr">
        <is>
          <t>Environment</t>
        </is>
      </c>
      <c r="C30" s="10" t="inlineStr">
        <is>
          <t>Waste</t>
        </is>
      </c>
      <c r="D30" s="10" t="inlineStr">
        <is>
          <t>Is there a documented waste reduction and recycling strategy?</t>
        </is>
      </c>
      <c r="E30" s="11" t="n"/>
      <c r="F30" s="10" t="n"/>
      <c r="G30" s="10" t="inlineStr">
        <is>
          <t>ESRS E5-5</t>
        </is>
      </c>
    </row>
    <row r="31">
      <c r="A31" s="9" t="n">
        <v>30</v>
      </c>
      <c r="B31" s="10" t="inlineStr">
        <is>
          <t>Environment</t>
        </is>
      </c>
      <c r="C31" s="10" t="inlineStr">
        <is>
          <t>Packaging</t>
        </is>
      </c>
      <c r="D31" s="10" t="inlineStr">
        <is>
          <t>Have you assessed packaging weight and recyclability?</t>
        </is>
      </c>
      <c r="E31" s="11" t="n"/>
      <c r="F31" s="10" t="n"/>
      <c r="G31" s="10" t="inlineStr">
        <is>
          <t>ESRS E5-5</t>
        </is>
      </c>
    </row>
    <row r="32">
      <c r="A32" s="9" t="n">
        <v>31</v>
      </c>
      <c r="B32" s="10" t="inlineStr">
        <is>
          <t>Environment</t>
        </is>
      </c>
      <c r="C32" s="10" t="inlineStr">
        <is>
          <t>Suppliers</t>
        </is>
      </c>
      <c r="D32" s="10" t="inlineStr">
        <is>
          <t>Do you assess environmental performance of key suppliers?</t>
        </is>
      </c>
      <c r="E32" s="11" t="n"/>
      <c r="F32" s="10" t="n"/>
      <c r="G32" s="10" t="inlineStr">
        <is>
          <t>ESRS E1-3</t>
        </is>
      </c>
    </row>
    <row r="33">
      <c r="A33" s="9" t="n">
        <v>32</v>
      </c>
      <c r="B33" s="10" t="inlineStr">
        <is>
          <t>Environment</t>
        </is>
      </c>
      <c r="C33" s="10" t="inlineStr">
        <is>
          <t>Logistics</t>
        </is>
      </c>
      <c r="D33" s="10" t="inlineStr">
        <is>
          <t>Do you optimise logistics for emissions (load fill, modal shift)?</t>
        </is>
      </c>
      <c r="E33" s="11" t="n"/>
      <c r="F33" s="10" t="n"/>
      <c r="G33" s="10" t="inlineStr">
        <is>
          <t>ESRS E1-3</t>
        </is>
      </c>
    </row>
    <row r="34">
      <c r="A34" s="9" t="n">
        <v>33</v>
      </c>
      <c r="B34" s="10" t="inlineStr">
        <is>
          <t>Environment</t>
        </is>
      </c>
      <c r="C34" s="10" t="inlineStr">
        <is>
          <t>Buildings</t>
        </is>
      </c>
      <c r="D34" s="10" t="inlineStr">
        <is>
          <t>Are owned/leased buildings energy-rated with improvement plans?</t>
        </is>
      </c>
      <c r="E34" s="11" t="n"/>
      <c r="F34" s="10" t="n"/>
      <c r="G34" s="10" t="inlineStr">
        <is>
          <t>ESRS E1-5</t>
        </is>
      </c>
    </row>
    <row r="35">
      <c r="A35" s="9" t="n">
        <v>34</v>
      </c>
      <c r="B35" s="10" t="inlineStr">
        <is>
          <t>Environment</t>
        </is>
      </c>
      <c r="C35" s="10" t="inlineStr">
        <is>
          <t>EV/mobility</t>
        </is>
      </c>
      <c r="D35" s="10" t="inlineStr">
        <is>
          <t>Is there a transition plan for company vehicles to EV?</t>
        </is>
      </c>
      <c r="E35" s="11" t="n"/>
      <c r="F35" s="10" t="n"/>
      <c r="G35" s="10" t="inlineStr">
        <is>
          <t>ESRS E1-3</t>
        </is>
      </c>
    </row>
    <row r="36">
      <c r="A36" s="9" t="n">
        <v>35</v>
      </c>
      <c r="B36" s="10" t="inlineStr">
        <is>
          <t>Environment</t>
        </is>
      </c>
      <c r="C36" s="10" t="inlineStr">
        <is>
          <t>Refrigerants</t>
        </is>
      </c>
      <c r="D36" s="10" t="inlineStr">
        <is>
          <t>Are refrigerant leaks tracked and low-GWP alternatives planned?</t>
        </is>
      </c>
      <c r="E36" s="11" t="n"/>
      <c r="F36" s="10" t="n"/>
      <c r="G36" s="10" t="inlineStr">
        <is>
          <t>ESRS E1-6</t>
        </is>
      </c>
    </row>
    <row r="37">
      <c r="A37" s="9" t="n">
        <v>36</v>
      </c>
      <c r="B37" s="10" t="inlineStr">
        <is>
          <t>Environment</t>
        </is>
      </c>
      <c r="C37" s="10" t="inlineStr">
        <is>
          <t>EU Taxonomy</t>
        </is>
      </c>
      <c r="D37" s="10" t="inlineStr">
        <is>
          <t>Have you screened activities for EU Taxonomy alignment?</t>
        </is>
      </c>
      <c r="E37" s="11" t="n"/>
      <c r="F37" s="10" t="n"/>
      <c r="G37" s="10" t="inlineStr">
        <is>
          <t>Reg 852/2020</t>
        </is>
      </c>
    </row>
    <row r="38">
      <c r="A38" s="9" t="n">
        <v>37</v>
      </c>
      <c r="B38" s="10" t="inlineStr">
        <is>
          <t>Environment</t>
        </is>
      </c>
      <c r="C38" s="10" t="inlineStr">
        <is>
          <t>Reporting</t>
        </is>
      </c>
      <c r="D38" s="10" t="inlineStr">
        <is>
          <t>Is environmental data subject to internal verification or third-party assurance?</t>
        </is>
      </c>
      <c r="E38" s="11" t="n"/>
      <c r="F38" s="10" t="n"/>
      <c r="G38" s="10" t="inlineStr">
        <is>
          <t>ESRS BP-2</t>
        </is>
      </c>
    </row>
    <row r="39">
      <c r="A39" s="9" t="n">
        <v>38</v>
      </c>
      <c r="B39" s="10" t="inlineStr">
        <is>
          <t>Social</t>
        </is>
      </c>
      <c r="C39" s="10" t="inlineStr">
        <is>
          <t>Health &amp; Safety</t>
        </is>
      </c>
      <c r="D39" s="10" t="inlineStr">
        <is>
          <t>Do you track LTIFR and TRIFR with annual targets?</t>
        </is>
      </c>
      <c r="E39" s="11" t="n"/>
      <c r="F39" s="10" t="n"/>
      <c r="G39" s="10" t="inlineStr">
        <is>
          <t>ESRS S1-14</t>
        </is>
      </c>
    </row>
    <row r="40">
      <c r="A40" s="9" t="n">
        <v>39</v>
      </c>
      <c r="B40" s="10" t="inlineStr">
        <is>
          <t>Social</t>
        </is>
      </c>
      <c r="C40" s="10" t="inlineStr">
        <is>
          <t>Health &amp; Safety</t>
        </is>
      </c>
      <c r="D40" s="10" t="inlineStr">
        <is>
          <t>Is there an occupational H&amp;S management system (e.g. ISO 45001)?</t>
        </is>
      </c>
      <c r="E40" s="11" t="n"/>
      <c r="F40" s="10" t="n"/>
      <c r="G40" s="10" t="inlineStr">
        <is>
          <t>GRI 403</t>
        </is>
      </c>
    </row>
    <row r="41">
      <c r="A41" s="9" t="n">
        <v>40</v>
      </c>
      <c r="B41" s="10" t="inlineStr">
        <is>
          <t>Social</t>
        </is>
      </c>
      <c r="C41" s="10" t="inlineStr">
        <is>
          <t>Diversity</t>
        </is>
      </c>
      <c r="D41" s="10" t="inlineStr">
        <is>
          <t>Do you measure gender pay gap and report it publicly?</t>
        </is>
      </c>
      <c r="E41" s="11" t="n"/>
      <c r="F41" s="10" t="n"/>
      <c r="G41" s="10" t="inlineStr">
        <is>
          <t>ESRS S1-16</t>
        </is>
      </c>
    </row>
    <row r="42">
      <c r="A42" s="9" t="n">
        <v>41</v>
      </c>
      <c r="B42" s="10" t="inlineStr">
        <is>
          <t>Social</t>
        </is>
      </c>
      <c r="C42" s="10" t="inlineStr">
        <is>
          <t>Diversity</t>
        </is>
      </c>
      <c r="D42" s="10" t="inlineStr">
        <is>
          <t>Are there diversity targets at management and board level?</t>
        </is>
      </c>
      <c r="E42" s="11" t="n"/>
      <c r="F42" s="10" t="n"/>
      <c r="G42" s="10" t="inlineStr">
        <is>
          <t>ESRS S1-9</t>
        </is>
      </c>
    </row>
    <row r="43">
      <c r="A43" s="9" t="n">
        <v>42</v>
      </c>
      <c r="B43" s="10" t="inlineStr">
        <is>
          <t>Social</t>
        </is>
      </c>
      <c r="C43" s="10" t="inlineStr">
        <is>
          <t>Inclusion</t>
        </is>
      </c>
      <c r="D43" s="10" t="inlineStr">
        <is>
          <t>Are accessibility/inclusion practices documented and trained?</t>
        </is>
      </c>
      <c r="E43" s="11" t="n"/>
      <c r="F43" s="10" t="n"/>
      <c r="G43" s="10" t="inlineStr">
        <is>
          <t>ESRS S1-12</t>
        </is>
      </c>
    </row>
    <row r="44">
      <c r="A44" s="9" t="n">
        <v>43</v>
      </c>
      <c r="B44" s="10" t="inlineStr">
        <is>
          <t>Social</t>
        </is>
      </c>
      <c r="C44" s="10" t="inlineStr">
        <is>
          <t>Training</t>
        </is>
      </c>
      <c r="D44" s="10" t="inlineStr">
        <is>
          <t>Do all employees receive at least X training hours per year?</t>
        </is>
      </c>
      <c r="E44" s="11" t="n"/>
      <c r="F44" s="10" t="n"/>
      <c r="G44" s="10" t="inlineStr">
        <is>
          <t>GRI 404</t>
        </is>
      </c>
    </row>
    <row r="45">
      <c r="A45" s="9" t="n">
        <v>44</v>
      </c>
      <c r="B45" s="10" t="inlineStr">
        <is>
          <t>Social</t>
        </is>
      </c>
      <c r="C45" s="10" t="inlineStr">
        <is>
          <t>Engagement</t>
        </is>
      </c>
      <c r="D45" s="10" t="inlineStr">
        <is>
          <t>Do you run an annual employee engagement survey with action plans?</t>
        </is>
      </c>
      <c r="E45" s="11" t="n"/>
      <c r="F45" s="10" t="n"/>
      <c r="G45" s="10" t="inlineStr">
        <is>
          <t>ESRS S1-1</t>
        </is>
      </c>
    </row>
    <row r="46">
      <c r="A46" s="9" t="n">
        <v>45</v>
      </c>
      <c r="B46" s="10" t="inlineStr">
        <is>
          <t>Social</t>
        </is>
      </c>
      <c r="C46" s="10" t="inlineStr">
        <is>
          <t>Human rights</t>
        </is>
      </c>
      <c r="D46" s="10" t="inlineStr">
        <is>
          <t>Have you completed a human rights due diligence covering own ops + tier-1?</t>
        </is>
      </c>
      <c r="E46" s="11" t="n"/>
      <c r="F46" s="10" t="n"/>
      <c r="G46" s="10" t="inlineStr">
        <is>
          <t>ESRS S1-1, S2</t>
        </is>
      </c>
    </row>
    <row r="47">
      <c r="A47" s="9" t="n">
        <v>46</v>
      </c>
      <c r="B47" s="10" t="inlineStr">
        <is>
          <t>Social</t>
        </is>
      </c>
      <c r="C47" s="10" t="inlineStr">
        <is>
          <t>Living wage</t>
        </is>
      </c>
      <c r="D47" s="10" t="inlineStr">
        <is>
          <t>Do all direct employees earn at least a living wage?</t>
        </is>
      </c>
      <c r="E47" s="11" t="n"/>
      <c r="F47" s="10" t="n"/>
      <c r="G47" s="10" t="inlineStr">
        <is>
          <t>ESRS S1-10</t>
        </is>
      </c>
    </row>
    <row r="48">
      <c r="A48" s="9" t="n">
        <v>47</v>
      </c>
      <c r="B48" s="10" t="inlineStr">
        <is>
          <t>Social</t>
        </is>
      </c>
      <c r="C48" s="10" t="inlineStr">
        <is>
          <t>Collective bargaining</t>
        </is>
      </c>
      <c r="D48" s="10" t="inlineStr">
        <is>
          <t>What share of employees are covered by collective agreements?</t>
        </is>
      </c>
      <c r="E48" s="11" t="n"/>
      <c r="F48" s="10" t="n"/>
      <c r="G48" s="10" t="inlineStr">
        <is>
          <t>ESRS S1-8</t>
        </is>
      </c>
    </row>
    <row r="49">
      <c r="A49" s="9" t="n">
        <v>48</v>
      </c>
      <c r="B49" s="10" t="inlineStr">
        <is>
          <t>Social</t>
        </is>
      </c>
      <c r="C49" s="10" t="inlineStr">
        <is>
          <t>Turnover</t>
        </is>
      </c>
      <c r="D49" s="10" t="inlineStr">
        <is>
          <t>Do you measure and act on voluntary turnover by segment?</t>
        </is>
      </c>
      <c r="E49" s="11" t="n"/>
      <c r="F49" s="10" t="n"/>
      <c r="G49" s="10" t="inlineStr">
        <is>
          <t>GRI 401</t>
        </is>
      </c>
    </row>
    <row r="50">
      <c r="A50" s="9" t="n">
        <v>49</v>
      </c>
      <c r="B50" s="10" t="inlineStr">
        <is>
          <t>Social</t>
        </is>
      </c>
      <c r="C50" s="10" t="inlineStr">
        <is>
          <t>Whistleblowing usage</t>
        </is>
      </c>
      <c r="D50" s="10" t="inlineStr">
        <is>
          <t>Are whistleblower cases tracked, investigated and disclosed in aggregate?</t>
        </is>
      </c>
      <c r="E50" s="11" t="n"/>
      <c r="F50" s="10" t="n"/>
      <c r="G50" s="10" t="inlineStr">
        <is>
          <t>ESRS S1-3</t>
        </is>
      </c>
    </row>
    <row r="51">
      <c r="A51" s="9" t="n">
        <v>50</v>
      </c>
      <c r="B51" s="10" t="inlineStr">
        <is>
          <t>Social</t>
        </is>
      </c>
      <c r="C51" s="10" t="inlineStr">
        <is>
          <t>Suppliers – S2</t>
        </is>
      </c>
      <c r="D51" s="10" t="inlineStr">
        <is>
          <t>Are tier-1 suppliers assessed for human and labour rights?</t>
        </is>
      </c>
      <c r="E51" s="11" t="n"/>
      <c r="F51" s="10" t="n"/>
      <c r="G51" s="10" t="inlineStr">
        <is>
          <t>ESRS S2-1</t>
        </is>
      </c>
    </row>
    <row r="52">
      <c r="A52" s="9" t="n">
        <v>51</v>
      </c>
      <c r="B52" s="10" t="inlineStr">
        <is>
          <t>Social</t>
        </is>
      </c>
      <c r="C52" s="10" t="inlineStr">
        <is>
          <t>Suppliers – S2</t>
        </is>
      </c>
      <c r="D52" s="10" t="inlineStr">
        <is>
          <t>Is there a remediation process for supplier non-conformities?</t>
        </is>
      </c>
      <c r="E52" s="11" t="n"/>
      <c r="F52" s="10" t="n"/>
      <c r="G52" s="10" t="inlineStr">
        <is>
          <t>ESRS S2-3</t>
        </is>
      </c>
    </row>
    <row r="53">
      <c r="A53" s="9" t="n">
        <v>52</v>
      </c>
      <c r="B53" s="10" t="inlineStr">
        <is>
          <t>Social</t>
        </is>
      </c>
      <c r="C53" s="10" t="inlineStr">
        <is>
          <t>Communities – S3</t>
        </is>
      </c>
      <c r="D53" s="10" t="inlineStr">
        <is>
          <t>Do you assess impact on local communities for major sites/projects?</t>
        </is>
      </c>
      <c r="E53" s="11" t="n"/>
      <c r="F53" s="10" t="n"/>
      <c r="G53" s="10" t="inlineStr">
        <is>
          <t>ESRS S3-1</t>
        </is>
      </c>
    </row>
    <row r="54">
      <c r="A54" s="9" t="n">
        <v>53</v>
      </c>
      <c r="B54" s="10" t="inlineStr">
        <is>
          <t>Social</t>
        </is>
      </c>
      <c r="C54" s="10" t="inlineStr">
        <is>
          <t>Customers – S4</t>
        </is>
      </c>
      <c r="D54" s="10" t="inlineStr">
        <is>
          <t>Are customer health, safety and data protection issues monitored?</t>
        </is>
      </c>
      <c r="E54" s="11" t="n"/>
      <c r="F54" s="10" t="n"/>
      <c r="G54" s="10" t="inlineStr">
        <is>
          <t>ESRS S4</t>
        </is>
      </c>
    </row>
    <row r="55">
      <c r="A55" s="9" t="n">
        <v>54</v>
      </c>
      <c r="B55" s="10" t="inlineStr">
        <is>
          <t>Social</t>
        </is>
      </c>
      <c r="C55" s="10" t="inlineStr">
        <is>
          <t>Customers – S4</t>
        </is>
      </c>
      <c r="D55" s="10" t="inlineStr">
        <is>
          <t>Is product accessibility considered in design?</t>
        </is>
      </c>
      <c r="E55" s="11" t="n"/>
      <c r="F55" s="10" t="n"/>
      <c r="G55" s="10" t="inlineStr">
        <is>
          <t>ESRS S4</t>
        </is>
      </c>
    </row>
    <row r="56">
      <c r="A56" s="9" t="n">
        <v>55</v>
      </c>
      <c r="B56" s="10" t="inlineStr">
        <is>
          <t>Reporting</t>
        </is>
      </c>
      <c r="C56" s="10" t="inlineStr">
        <is>
          <t>CSRD readiness</t>
        </is>
      </c>
      <c r="D56" s="10" t="inlineStr">
        <is>
          <t>Do you have a CSRD gap analysis covering all relevant ESRS?</t>
        </is>
      </c>
      <c r="E56" s="11" t="n"/>
      <c r="F56" s="10" t="n"/>
      <c r="G56" s="10" t="inlineStr">
        <is>
          <t>ESRS BP-1</t>
        </is>
      </c>
    </row>
    <row r="57">
      <c r="A57" s="9" t="n">
        <v>56</v>
      </c>
      <c r="B57" s="10" t="inlineStr">
        <is>
          <t>Reporting</t>
        </is>
      </c>
      <c r="C57" s="10" t="inlineStr">
        <is>
          <t>Data systems</t>
        </is>
      </c>
      <c r="D57" s="10" t="inlineStr">
        <is>
          <t>Is sustainability data captured in a dedicated system (not only Excel)?</t>
        </is>
      </c>
      <c r="E57" s="11" t="n"/>
      <c r="F57" s="10" t="n"/>
      <c r="G57" s="10" t="inlineStr">
        <is>
          <t>ESRS BP-2</t>
        </is>
      </c>
    </row>
    <row r="58">
      <c r="A58" s="9" t="n">
        <v>57</v>
      </c>
      <c r="B58" s="10" t="inlineStr">
        <is>
          <t>Reporting</t>
        </is>
      </c>
      <c r="C58" s="10" t="inlineStr">
        <is>
          <t>Assurance</t>
        </is>
      </c>
      <c r="D58" s="10" t="inlineStr">
        <is>
          <t>Is sustainability data subject to limited assurance by an external auditor?</t>
        </is>
      </c>
      <c r="E58" s="11" t="n"/>
      <c r="F58" s="10" t="n"/>
      <c r="G58" s="10" t="inlineStr">
        <is>
          <t>CSRD Art 34a</t>
        </is>
      </c>
    </row>
    <row r="59">
      <c r="A59" s="9" t="n">
        <v>58</v>
      </c>
      <c r="B59" s="10" t="inlineStr">
        <is>
          <t>Reporting</t>
        </is>
      </c>
      <c r="C59" s="10" t="inlineStr">
        <is>
          <t>Disclosures</t>
        </is>
      </c>
      <c r="D59" s="10" t="inlineStr">
        <is>
          <t>Do you publish a sustainability report aligned with ESRS or GRI?</t>
        </is>
      </c>
      <c r="E59" s="11" t="n"/>
      <c r="F59" s="10" t="n"/>
      <c r="G59" s="10" t="inlineStr">
        <is>
          <t>ESRS BP-1</t>
        </is>
      </c>
    </row>
    <row r="60">
      <c r="A60" s="9" t="n">
        <v>59</v>
      </c>
      <c r="B60" s="10" t="inlineStr">
        <is>
          <t>Reporting</t>
        </is>
      </c>
      <c r="C60" s="10" t="inlineStr">
        <is>
          <t>Restatements</t>
        </is>
      </c>
      <c r="D60" s="10" t="inlineStr">
        <is>
          <t>Are restatements and methodology changes disclosed transparently?</t>
        </is>
      </c>
      <c r="E60" s="11" t="n"/>
      <c r="F60" s="10" t="n"/>
      <c r="G60" s="10" t="inlineStr">
        <is>
          <t>ESRS BP-2</t>
        </is>
      </c>
    </row>
  </sheetData>
  <printOptions horizontalCentered="1"/>
  <pageMargins left="0.5" right="0.5" top="0.6" bottom="0.6" header="0.3" footer="0.3"/>
  <pageSetup orientation="portrait" paperSize="9" fitToHeight="0" fitToWidth="1"/>
  <headerFooter>
    <oddHeader/>
    <oddFooter>&amp;C&amp;8 &amp;K808080© 2026 CFO Eyes – Licensed for use within the purchasing organisation only. Not for redistribution.</oddFooter>
    <evenHeader/>
    <evenFooter>&amp;C&amp;8 &amp;K808080© 2026 CFO Eyes – Licensed for use within the purchasing organisation only. Not for redistribution.</evenFooter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6" customWidth="1" min="3" max="3"/>
    <col width="14" customWidth="1" min="4" max="4"/>
    <col width="12" customWidth="1" min="5" max="5"/>
    <col width="12" customWidth="1" min="6" max="6"/>
    <col width="14" customWidth="1" min="7" max="7"/>
  </cols>
  <sheetData>
    <row r="1">
      <c r="A1" s="8" t="inlineStr">
        <is>
          <t>Dimension</t>
        </is>
      </c>
      <c r="B1" s="8" t="inlineStr">
        <is>
          <t>Questions answered</t>
        </is>
      </c>
      <c r="C1" s="8" t="inlineStr">
        <is>
          <t>Average (0-4)</t>
        </is>
      </c>
      <c r="D1" s="8" t="inlineStr">
        <is>
          <t>Maturity %</t>
        </is>
      </c>
      <c r="E1" s="8" t="inlineStr">
        <is>
          <t>Target %</t>
        </is>
      </c>
      <c r="F1" s="8" t="inlineStr">
        <is>
          <t>Gap (pp)</t>
        </is>
      </c>
      <c r="G1" s="8" t="inlineStr">
        <is>
          <t>Status</t>
        </is>
      </c>
    </row>
    <row r="2">
      <c r="A2" s="12" t="inlineStr">
        <is>
          <t>Governance</t>
        </is>
      </c>
      <c r="B2" s="12">
        <f>COUNTIFS('Self-Assessment'!B2:B60,A2,'Self-Assessment'!E2:E60,"&gt;=0")</f>
        <v/>
      </c>
      <c r="C2" s="12">
        <f>IFERROR(AVERAGEIFS('Self-Assessment'!E2:E60,'Self-Assessment'!B2:B60,A2),0)</f>
        <v/>
      </c>
      <c r="D2" s="13">
        <f>C2/4</f>
        <v/>
      </c>
      <c r="E2" s="14" t="n">
        <v>0.8</v>
      </c>
      <c r="F2" s="15">
        <f>(D2-E2)*100</f>
        <v/>
      </c>
      <c r="G2" s="12">
        <f>IF(D2&gt;=E2,"On target",IF(D2&gt;=E2-0.15,"Close","Gap"))</f>
        <v/>
      </c>
    </row>
    <row r="3">
      <c r="A3" s="12" t="inlineStr">
        <is>
          <t>Environment</t>
        </is>
      </c>
      <c r="B3" s="12">
        <f>COUNTIFS('Self-Assessment'!B2:B60,A3,'Self-Assessment'!E2:E60,"&gt;=0")</f>
        <v/>
      </c>
      <c r="C3" s="12">
        <f>IFERROR(AVERAGEIFS('Self-Assessment'!E2:E60,'Self-Assessment'!B2:B60,A3),0)</f>
        <v/>
      </c>
      <c r="D3" s="13">
        <f>C3/4</f>
        <v/>
      </c>
      <c r="E3" s="14" t="n">
        <v>0.75</v>
      </c>
      <c r="F3" s="15">
        <f>(D3-E3)*100</f>
        <v/>
      </c>
      <c r="G3" s="12">
        <f>IF(D3&gt;=E3,"On target",IF(D3&gt;=E3-0.15,"Close","Gap"))</f>
        <v/>
      </c>
    </row>
    <row r="4">
      <c r="A4" s="12" t="inlineStr">
        <is>
          <t>Social</t>
        </is>
      </c>
      <c r="B4" s="12">
        <f>COUNTIFS('Self-Assessment'!B2:B60,A4,'Self-Assessment'!E2:E60,"&gt;=0")</f>
        <v/>
      </c>
      <c r="C4" s="12">
        <f>IFERROR(AVERAGEIFS('Self-Assessment'!E2:E60,'Self-Assessment'!B2:B60,A4),0)</f>
        <v/>
      </c>
      <c r="D4" s="13">
        <f>C4/4</f>
        <v/>
      </c>
      <c r="E4" s="14" t="n">
        <v>0.75</v>
      </c>
      <c r="F4" s="15">
        <f>(D4-E4)*100</f>
        <v/>
      </c>
      <c r="G4" s="12">
        <f>IF(D4&gt;=E4,"On target",IF(D4&gt;=E4-0.15,"Close","Gap"))</f>
        <v/>
      </c>
    </row>
    <row r="5">
      <c r="A5" s="12" t="inlineStr">
        <is>
          <t>Reporting</t>
        </is>
      </c>
      <c r="B5" s="12">
        <f>COUNTIFS('Self-Assessment'!B2:B60,A5,'Self-Assessment'!E2:E60,"&gt;=0")</f>
        <v/>
      </c>
      <c r="C5" s="12">
        <f>IFERROR(AVERAGEIFS('Self-Assessment'!E2:E60,'Self-Assessment'!B2:B60,A5),0)</f>
        <v/>
      </c>
      <c r="D5" s="13">
        <f>C5/4</f>
        <v/>
      </c>
      <c r="E5" s="14" t="n">
        <v>0.9</v>
      </c>
      <c r="F5" s="15">
        <f>(D5-E5)*100</f>
        <v/>
      </c>
      <c r="G5" s="12">
        <f>IF(D5&gt;=E5,"On target",IF(D5&gt;=E5-0.15,"Close","Gap"))</f>
        <v/>
      </c>
    </row>
    <row r="6">
      <c r="A6" s="16" t="inlineStr">
        <is>
          <t>Total</t>
        </is>
      </c>
      <c r="B6" s="12" t="n"/>
      <c r="C6" s="12">
        <f>IFERROR(AVERAGE('Self-Assessment'!E2:E60),0)</f>
        <v/>
      </c>
      <c r="D6" s="13">
        <f>C6/4</f>
        <v/>
      </c>
      <c r="E6" s="12" t="n"/>
      <c r="F6" s="12" t="n"/>
      <c r="G6" s="12" t="n"/>
    </row>
  </sheetData>
  <printOptions horizontalCentered="1"/>
  <pageMargins left="0.5" right="0.5" top="0.6" bottom="0.6" header="0.3" footer="0.3"/>
  <pageSetup orientation="portrait" paperSize="9" fitToHeight="0" fitToWidth="1"/>
  <headerFooter>
    <oddHeader/>
    <oddFooter>&amp;C&amp;8 &amp;K808080© 2026 CFO Eyes – Licensed for use within the purchasing organisation only. Not for redistribution.</oddFooter>
    <evenHeader/>
    <evenFooter>&amp;C&amp;8 &amp;K808080© 2026 CFO Eyes – Licensed for use within the purchasing organisation only. Not for redistribution.</evenFooter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16" customWidth="1" min="3" max="3"/>
    <col width="38" customWidth="1" min="4" max="4"/>
  </cols>
  <sheetData>
    <row r="1">
      <c r="A1" s="8" t="inlineStr">
        <is>
          <t>Activity</t>
        </is>
      </c>
      <c r="B1" s="8" t="inlineStr">
        <is>
          <t>Unit</t>
        </is>
      </c>
      <c r="C1" s="8" t="inlineStr">
        <is>
          <t>kgCO2e per unit</t>
        </is>
      </c>
      <c r="D1" s="8" t="inlineStr">
        <is>
          <t>Source / note</t>
        </is>
      </c>
    </row>
    <row r="2">
      <c r="A2" s="17" t="inlineStr">
        <is>
          <t>Diesel (stationary)</t>
        </is>
      </c>
      <c r="B2" s="17" t="inlineStr">
        <is>
          <t>litre</t>
        </is>
      </c>
      <c r="C2" s="18" t="n">
        <v>2.687</v>
      </c>
      <c r="D2" s="17" t="inlineStr">
        <is>
          <t>DEFRA 2024 (illustrative)</t>
        </is>
      </c>
    </row>
    <row r="3">
      <c r="A3" s="17" t="inlineStr">
        <is>
          <t>Petrol (stationary)</t>
        </is>
      </c>
      <c r="B3" s="17" t="inlineStr">
        <is>
          <t>litre</t>
        </is>
      </c>
      <c r="C3" s="18" t="n">
        <v>2.314</v>
      </c>
      <c r="D3" s="17" t="inlineStr">
        <is>
          <t>DEFRA 2024</t>
        </is>
      </c>
    </row>
    <row r="4">
      <c r="A4" s="17" t="inlineStr">
        <is>
          <t>Natural gas</t>
        </is>
      </c>
      <c r="B4" s="17" t="inlineStr">
        <is>
          <t>kWh</t>
        </is>
      </c>
      <c r="C4" s="18" t="n">
        <v>0.183</v>
      </c>
      <c r="D4" s="17" t="inlineStr">
        <is>
          <t>DEFRA 2024</t>
        </is>
      </c>
    </row>
    <row r="5">
      <c r="A5" s="17" t="inlineStr">
        <is>
          <t>LPG</t>
        </is>
      </c>
      <c r="B5" s="17" t="inlineStr">
        <is>
          <t>litre</t>
        </is>
      </c>
      <c r="C5" s="18" t="n">
        <v>1.557</v>
      </c>
      <c r="D5" s="17" t="inlineStr">
        <is>
          <t>DEFRA 2024</t>
        </is>
      </c>
    </row>
    <row r="6">
      <c r="A6" s="17" t="inlineStr">
        <is>
          <t>Diesel – car (avg)</t>
        </is>
      </c>
      <c r="B6" s="17" t="inlineStr">
        <is>
          <t>km</t>
        </is>
      </c>
      <c r="C6" s="18" t="n">
        <v>0.171</v>
      </c>
      <c r="D6" s="17" t="inlineStr">
        <is>
          <t>DEFRA 2024</t>
        </is>
      </c>
    </row>
    <row r="7">
      <c r="A7" s="17" t="inlineStr">
        <is>
          <t>Petrol – car (avg)</t>
        </is>
      </c>
      <c r="B7" s="17" t="inlineStr">
        <is>
          <t>km</t>
        </is>
      </c>
      <c r="C7" s="18" t="n">
        <v>0.169</v>
      </c>
      <c r="D7" s="17" t="inlineStr">
        <is>
          <t>DEFRA 2024</t>
        </is>
      </c>
    </row>
    <row r="8">
      <c r="A8" s="17" t="inlineStr">
        <is>
          <t>Refrigerant R410A leak</t>
        </is>
      </c>
      <c r="B8" s="17" t="inlineStr">
        <is>
          <t>kg</t>
        </is>
      </c>
      <c r="C8" s="18" t="n">
        <v>2088</v>
      </c>
      <c r="D8" s="17" t="inlineStr">
        <is>
          <t>GWP100 (IPCC AR5)</t>
        </is>
      </c>
    </row>
    <row r="9">
      <c r="A9" s="17" t="inlineStr">
        <is>
          <t>Refrigerant R134a leak</t>
        </is>
      </c>
      <c r="B9" s="17" t="inlineStr">
        <is>
          <t>kg</t>
        </is>
      </c>
      <c r="C9" s="18" t="n">
        <v>1430</v>
      </c>
      <c r="D9" s="17" t="inlineStr">
        <is>
          <t>GWP100</t>
        </is>
      </c>
    </row>
    <row r="10">
      <c r="A10" s="17" t="inlineStr">
        <is>
          <t>Electricity – Sweden (residual mix)</t>
        </is>
      </c>
      <c r="B10" s="17" t="inlineStr">
        <is>
          <t>kWh</t>
        </is>
      </c>
      <c r="C10" s="18" t="n">
        <v>0.041</v>
      </c>
      <c r="D10" s="17" t="inlineStr">
        <is>
          <t>AIB 2024 (illustrative)</t>
        </is>
      </c>
    </row>
    <row r="11">
      <c r="A11" s="17" t="inlineStr">
        <is>
          <t>Electricity – EU avg</t>
        </is>
      </c>
      <c r="B11" s="17" t="inlineStr">
        <is>
          <t>kWh</t>
        </is>
      </c>
      <c r="C11" s="18" t="n">
        <v>0.295</v>
      </c>
      <c r="D11" s="17" t="inlineStr">
        <is>
          <t>EEA 2023</t>
        </is>
      </c>
    </row>
    <row r="12">
      <c r="A12" s="17" t="inlineStr">
        <is>
          <t>Electricity – Nordic mix</t>
        </is>
      </c>
      <c r="B12" s="17" t="inlineStr">
        <is>
          <t>kWh</t>
        </is>
      </c>
      <c r="C12" s="18" t="n">
        <v>0.09</v>
      </c>
      <c r="D12" s="17" t="inlineStr">
        <is>
          <t>Nordic mix</t>
        </is>
      </c>
    </row>
    <row r="13">
      <c r="A13" s="17" t="inlineStr">
        <is>
          <t>District heating – Sweden</t>
        </is>
      </c>
      <c r="B13" s="17" t="inlineStr">
        <is>
          <t>kWh</t>
        </is>
      </c>
      <c r="C13" s="18" t="n">
        <v>0.06</v>
      </c>
      <c r="D13" s="17" t="inlineStr">
        <is>
          <t>Energiföretagen avg</t>
        </is>
      </c>
    </row>
    <row r="14">
      <c r="A14" s="17" t="inlineStr">
        <is>
          <t>District cooling</t>
        </is>
      </c>
      <c r="B14" s="17" t="inlineStr">
        <is>
          <t>kWh</t>
        </is>
      </c>
      <c r="C14" s="18" t="n">
        <v>0.05</v>
      </c>
      <c r="D14" s="17" t="inlineStr">
        <is>
          <t>Operator data</t>
        </is>
      </c>
    </row>
    <row r="15">
      <c r="A15" s="17" t="inlineStr">
        <is>
          <t>Business travel – flight short-haul</t>
        </is>
      </c>
      <c r="B15" s="17" t="inlineStr">
        <is>
          <t>km</t>
        </is>
      </c>
      <c r="C15" s="18" t="n">
        <v>0.156</v>
      </c>
      <c r="D15" s="17" t="inlineStr">
        <is>
          <t>DEFRA 2024</t>
        </is>
      </c>
    </row>
    <row r="16">
      <c r="A16" s="17" t="inlineStr">
        <is>
          <t>Business travel – flight long-haul</t>
        </is>
      </c>
      <c r="B16" s="17" t="inlineStr">
        <is>
          <t>km</t>
        </is>
      </c>
      <c r="C16" s="18" t="n">
        <v>0.149</v>
      </c>
      <c r="D16" s="17" t="inlineStr">
        <is>
          <t>DEFRA 2024</t>
        </is>
      </c>
    </row>
    <row r="17">
      <c r="A17" s="17" t="inlineStr">
        <is>
          <t>Business travel – train (EU)</t>
        </is>
      </c>
      <c r="B17" s="17" t="inlineStr">
        <is>
          <t>km</t>
        </is>
      </c>
      <c r="C17" s="18" t="n">
        <v>0.035</v>
      </c>
      <c r="D17" s="17" t="inlineStr">
        <is>
          <t>DEFRA 2024</t>
        </is>
      </c>
    </row>
    <row r="18">
      <c r="A18" s="17" t="inlineStr">
        <is>
          <t>Business travel – car (avg)</t>
        </is>
      </c>
      <c r="B18" s="17" t="inlineStr">
        <is>
          <t>km</t>
        </is>
      </c>
      <c r="C18" s="18" t="n">
        <v>0.171</v>
      </c>
      <c r="D18" s="17" t="inlineStr">
        <is>
          <t>DEFRA 2024</t>
        </is>
      </c>
    </row>
    <row r="19">
      <c r="A19" s="17" t="inlineStr">
        <is>
          <t>Hotel night – EU avg</t>
        </is>
      </c>
      <c r="B19" s="17" t="inlineStr">
        <is>
          <t>night</t>
        </is>
      </c>
      <c r="C19" s="18" t="n">
        <v>11</v>
      </c>
      <c r="D19" s="17" t="inlineStr">
        <is>
          <t>Cornell HCMI</t>
        </is>
      </c>
    </row>
    <row r="20">
      <c r="A20" s="17" t="inlineStr">
        <is>
          <t>Employee commute – car</t>
        </is>
      </c>
      <c r="B20" s="17" t="inlineStr">
        <is>
          <t>km</t>
        </is>
      </c>
      <c r="C20" s="18" t="n">
        <v>0.171</v>
      </c>
      <c r="D20" s="17" t="inlineStr">
        <is>
          <t>DEFRA 2024</t>
        </is>
      </c>
    </row>
    <row r="21">
      <c r="A21" s="17" t="inlineStr">
        <is>
          <t>Employee commute – bus</t>
        </is>
      </c>
      <c r="B21" s="17" t="inlineStr">
        <is>
          <t>km</t>
        </is>
      </c>
      <c r="C21" s="18" t="n">
        <v>0.103</v>
      </c>
      <c r="D21" s="17" t="inlineStr">
        <is>
          <t>DEFRA 2024</t>
        </is>
      </c>
    </row>
    <row r="22">
      <c r="A22" s="17" t="inlineStr">
        <is>
          <t>Freight – HGV (&gt;17t)</t>
        </is>
      </c>
      <c r="B22" s="17" t="inlineStr">
        <is>
          <t>tonne-km</t>
        </is>
      </c>
      <c r="C22" s="18" t="n">
        <v>0.08400000000000001</v>
      </c>
      <c r="D22" s="17" t="inlineStr">
        <is>
          <t>DEFRA 2024</t>
        </is>
      </c>
    </row>
    <row r="23">
      <c r="A23" s="17" t="inlineStr">
        <is>
          <t>Freight – sea (container)</t>
        </is>
      </c>
      <c r="B23" s="17" t="inlineStr">
        <is>
          <t>tonne-km</t>
        </is>
      </c>
      <c r="C23" s="18" t="n">
        <v>0.016</v>
      </c>
      <c r="D23" s="17" t="inlineStr">
        <is>
          <t>DEFRA 2024</t>
        </is>
      </c>
    </row>
    <row r="24">
      <c r="A24" s="17" t="inlineStr">
        <is>
          <t>Freight – air</t>
        </is>
      </c>
      <c r="B24" s="17" t="inlineStr">
        <is>
          <t>tonne-km</t>
        </is>
      </c>
      <c r="C24" s="18" t="n">
        <v>0.602</v>
      </c>
      <c r="D24" s="17" t="inlineStr">
        <is>
          <t>DEFRA 2024</t>
        </is>
      </c>
    </row>
    <row r="25">
      <c r="A25" s="17" t="inlineStr">
        <is>
          <t>Purchased goods – generic services (EUR)</t>
        </is>
      </c>
      <c r="B25" s="17" t="inlineStr">
        <is>
          <t>EUR spend</t>
        </is>
      </c>
      <c r="C25" s="18" t="n">
        <v>0.3</v>
      </c>
      <c r="D25" s="17" t="inlineStr">
        <is>
          <t>EXIOBASE avg</t>
        </is>
      </c>
    </row>
    <row r="26">
      <c r="A26" s="17" t="inlineStr">
        <is>
          <t>Purchased goods – generic manufacturing (EUR)</t>
        </is>
      </c>
      <c r="B26" s="17" t="inlineStr">
        <is>
          <t>EUR spend</t>
        </is>
      </c>
      <c r="C26" s="18" t="n">
        <v>0.55</v>
      </c>
      <c r="D26" s="17" t="inlineStr">
        <is>
          <t>EXIOBASE avg</t>
        </is>
      </c>
    </row>
    <row r="27">
      <c r="A27" s="17" t="inlineStr">
        <is>
          <t>Waste – landfill mixed</t>
        </is>
      </c>
      <c r="B27" s="17" t="inlineStr">
        <is>
          <t>kg</t>
        </is>
      </c>
      <c r="C27" s="18" t="n">
        <v>0.467</v>
      </c>
      <c r="D27" s="17" t="inlineStr">
        <is>
          <t>DEFRA 2024</t>
        </is>
      </c>
    </row>
    <row r="28">
      <c r="A28" s="17" t="inlineStr">
        <is>
          <t>Waste – recycling mixed</t>
        </is>
      </c>
      <c r="B28" s="17" t="inlineStr">
        <is>
          <t>kg</t>
        </is>
      </c>
      <c r="C28" s="18" t="n">
        <v>0.021</v>
      </c>
      <c r="D28" s="17" t="inlineStr">
        <is>
          <t>DEFRA 2024</t>
        </is>
      </c>
    </row>
    <row r="29">
      <c r="A29" s="17" t="inlineStr">
        <is>
          <t>Water supply</t>
        </is>
      </c>
      <c r="B29" s="17" t="inlineStr">
        <is>
          <t>m3</t>
        </is>
      </c>
      <c r="C29" s="18" t="n">
        <v>0.344</v>
      </c>
      <c r="D29" s="17" t="inlineStr">
        <is>
          <t>DEFRA 2024</t>
        </is>
      </c>
    </row>
    <row r="30">
      <c r="A30" s="17" t="inlineStr">
        <is>
          <t>Wastewater treatment</t>
        </is>
      </c>
      <c r="B30" s="17" t="inlineStr">
        <is>
          <t>m3</t>
        </is>
      </c>
      <c r="C30" s="18" t="n">
        <v>0.272</v>
      </c>
      <c r="D30" s="17" t="inlineStr">
        <is>
          <t>DEFRA 2024</t>
        </is>
      </c>
    </row>
  </sheetData>
  <printOptions horizontalCentered="1"/>
  <pageMargins left="0.5" right="0.5" top="0.6" bottom="0.6" header="0.3" footer="0.3"/>
  <pageSetup orientation="portrait" paperSize="9" fitToHeight="0" fitToWidth="1"/>
  <headerFooter>
    <oddHeader/>
    <oddFooter>&amp;C&amp;8 &amp;K808080© 2026 CFO Eyes – Licensed for use within the purchasing organisation only. Not for redistribution.</oddFooter>
    <evenHeader/>
    <evenFooter>&amp;C&amp;8 &amp;K808080© 2026 CFO Eyes – Licensed for use within the purchasing organisation only. Not for redistribution.</evenFooter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16" customWidth="1" min="4" max="4"/>
    <col width="14" customWidth="1" min="5" max="5"/>
    <col width="14" customWidth="1" min="6" max="6"/>
    <col width="30" customWidth="1" min="7" max="7"/>
  </cols>
  <sheetData>
    <row r="1">
      <c r="A1" s="8" t="inlineStr">
        <is>
          <t>Category</t>
        </is>
      </c>
      <c r="B1" s="8" t="inlineStr">
        <is>
          <t>Activity (must match factor name)</t>
        </is>
      </c>
      <c r="C1" s="8" t="inlineStr">
        <is>
          <t>Unit</t>
        </is>
      </c>
      <c r="D1" s="8" t="inlineStr">
        <is>
          <t>Activity data</t>
        </is>
      </c>
      <c r="E1" s="8" t="inlineStr">
        <is>
          <t>kgCO2e/unit</t>
        </is>
      </c>
      <c r="F1" s="8" t="inlineStr">
        <is>
          <t>tCO2e</t>
        </is>
      </c>
      <c r="G1" s="8" t="inlineStr">
        <is>
          <t>Note</t>
        </is>
      </c>
    </row>
    <row r="2">
      <c r="A2" s="17" t="inlineStr">
        <is>
          <t>Stationary combustion</t>
        </is>
      </c>
      <c r="B2" s="17" t="inlineStr">
        <is>
          <t>Natural gas</t>
        </is>
      </c>
      <c r="C2" s="17" t="inlineStr">
        <is>
          <t>kWh</t>
        </is>
      </c>
      <c r="D2" s="19" t="n"/>
      <c r="E2" s="20">
        <f>IFERROR(VLOOKUP(B2,'Emission Factors'!$A$2:$C$30,3,FALSE),0)</f>
        <v/>
      </c>
      <c r="F2" s="21">
        <f>IFERROR(D2*E2/1000,0)</f>
        <v/>
      </c>
      <c r="G2" s="17" t="n"/>
    </row>
    <row r="3">
      <c r="A3" s="17" t="inlineStr">
        <is>
          <t>Stationary combustion</t>
        </is>
      </c>
      <c r="B3" s="17" t="inlineStr">
        <is>
          <t>Diesel (stationary)</t>
        </is>
      </c>
      <c r="C3" s="17" t="inlineStr">
        <is>
          <t>litre</t>
        </is>
      </c>
      <c r="D3" s="19" t="n"/>
      <c r="E3" s="20">
        <f>IFERROR(VLOOKUP(B3,'Emission Factors'!$A$2:$C$30,3,FALSE),0)</f>
        <v/>
      </c>
      <c r="F3" s="21">
        <f>IFERROR(D3*E3/1000,0)</f>
        <v/>
      </c>
      <c r="G3" s="17" t="n"/>
    </row>
    <row r="4">
      <c r="A4" s="17" t="inlineStr">
        <is>
          <t>Stationary combustion</t>
        </is>
      </c>
      <c r="B4" s="17" t="inlineStr">
        <is>
          <t>LPG</t>
        </is>
      </c>
      <c r="C4" s="17" t="inlineStr">
        <is>
          <t>litre</t>
        </is>
      </c>
      <c r="D4" s="19" t="n"/>
      <c r="E4" s="20">
        <f>IFERROR(VLOOKUP(B4,'Emission Factors'!$A$2:$C$30,3,FALSE),0)</f>
        <v/>
      </c>
      <c r="F4" s="21">
        <f>IFERROR(D4*E4/1000,0)</f>
        <v/>
      </c>
      <c r="G4" s="17" t="n"/>
    </row>
    <row r="5">
      <c r="A5" s="17" t="inlineStr">
        <is>
          <t>Mobile combustion</t>
        </is>
      </c>
      <c r="B5" s="17" t="inlineStr">
        <is>
          <t>Diesel – car (avg)</t>
        </is>
      </c>
      <c r="C5" s="17" t="inlineStr">
        <is>
          <t>km</t>
        </is>
      </c>
      <c r="D5" s="19" t="n"/>
      <c r="E5" s="20">
        <f>IFERROR(VLOOKUP(B5,'Emission Factors'!$A$2:$C$30,3,FALSE),0)</f>
        <v/>
      </c>
      <c r="F5" s="21">
        <f>IFERROR(D5*E5/1000,0)</f>
        <v/>
      </c>
      <c r="G5" s="17" t="n"/>
    </row>
    <row r="6">
      <c r="A6" s="17" t="inlineStr">
        <is>
          <t>Mobile combustion</t>
        </is>
      </c>
      <c r="B6" s="17" t="inlineStr">
        <is>
          <t>Petrol – car (avg)</t>
        </is>
      </c>
      <c r="C6" s="17" t="inlineStr">
        <is>
          <t>km</t>
        </is>
      </c>
      <c r="D6" s="19" t="n"/>
      <c r="E6" s="20">
        <f>IFERROR(VLOOKUP(B6,'Emission Factors'!$A$2:$C$30,3,FALSE),0)</f>
        <v/>
      </c>
      <c r="F6" s="21">
        <f>IFERROR(D6*E6/1000,0)</f>
        <v/>
      </c>
      <c r="G6" s="17" t="n"/>
    </row>
    <row r="7">
      <c r="A7" s="17" t="inlineStr">
        <is>
          <t>Fugitive emissions</t>
        </is>
      </c>
      <c r="B7" s="17" t="inlineStr">
        <is>
          <t>Refrigerant R410A leak</t>
        </is>
      </c>
      <c r="C7" s="17" t="inlineStr">
        <is>
          <t>kg</t>
        </is>
      </c>
      <c r="D7" s="19" t="n"/>
      <c r="E7" s="20">
        <f>IFERROR(VLOOKUP(B7,'Emission Factors'!$A$2:$C$30,3,FALSE),0)</f>
        <v/>
      </c>
      <c r="F7" s="21">
        <f>IFERROR(D7*E7/1000,0)</f>
        <v/>
      </c>
      <c r="G7" s="17" t="n"/>
    </row>
    <row r="8">
      <c r="A8" s="17" t="inlineStr">
        <is>
          <t>Fugitive emissions</t>
        </is>
      </c>
      <c r="B8" s="17" t="inlineStr">
        <is>
          <t>Refrigerant R134a leak</t>
        </is>
      </c>
      <c r="C8" s="17" t="inlineStr">
        <is>
          <t>kg</t>
        </is>
      </c>
      <c r="D8" s="19" t="n"/>
      <c r="E8" s="20">
        <f>IFERROR(VLOOKUP(B8,'Emission Factors'!$A$2:$C$30,3,FALSE),0)</f>
        <v/>
      </c>
      <c r="F8" s="21">
        <f>IFERROR(D8*E8/1000,0)</f>
        <v/>
      </c>
      <c r="G8" s="17" t="n"/>
    </row>
    <row r="9">
      <c r="E9" s="22" t="inlineStr">
        <is>
          <t>Total Scope 1 (tCO2e)</t>
        </is>
      </c>
      <c r="F9" s="23">
        <f>SUM(F2:F8)</f>
        <v/>
      </c>
    </row>
  </sheetData>
  <printOptions horizontalCentered="1"/>
  <pageMargins left="0.5" right="0.5" top="0.6" bottom="0.6" header="0.3" footer="0.3"/>
  <pageSetup orientation="portrait" paperSize="9" fitToHeight="0" fitToWidth="1"/>
  <headerFooter>
    <oddHeader/>
    <oddFooter>&amp;C&amp;8 &amp;K808080© 2026 CFO Eyes – Licensed for use within the purchasing organisation only. Not for redistribution.</oddFooter>
    <evenHeader/>
    <evenFooter>&amp;C&amp;8 &amp;K808080© 2026 CFO Eyes – Licensed for use within the purchasing organisation only. Not for redistribution.</evenFooter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38" customWidth="1" min="3" max="3"/>
    <col width="10" customWidth="1" min="4" max="4"/>
    <col width="14" customWidth="1" min="5" max="5"/>
    <col width="14" customWidth="1" min="6" max="6"/>
    <col width="14" customWidth="1" min="7" max="7"/>
    <col width="30" customWidth="1" min="8" max="8"/>
  </cols>
  <sheetData>
    <row r="1">
      <c r="A1" s="8" t="inlineStr">
        <is>
          <t>Source</t>
        </is>
      </c>
      <c r="B1" s="8" t="inlineStr">
        <is>
          <t>Method</t>
        </is>
      </c>
      <c r="C1" s="8" t="inlineStr">
        <is>
          <t>Activity (factor name)</t>
        </is>
      </c>
      <c r="D1" s="8" t="inlineStr">
        <is>
          <t>Unit</t>
        </is>
      </c>
      <c r="E1" s="8" t="inlineStr">
        <is>
          <t>Consumption</t>
        </is>
      </c>
      <c r="F1" s="8" t="inlineStr">
        <is>
          <t>kgCO2e/unit</t>
        </is>
      </c>
      <c r="G1" s="8" t="inlineStr">
        <is>
          <t>tCO2e</t>
        </is>
      </c>
      <c r="H1" s="8" t="inlineStr">
        <is>
          <t>Note</t>
        </is>
      </c>
    </row>
    <row r="2">
      <c r="A2" s="17" t="inlineStr">
        <is>
          <t>Electricity – HQ</t>
        </is>
      </c>
      <c r="B2" s="17" t="inlineStr">
        <is>
          <t>Location-based</t>
        </is>
      </c>
      <c r="C2" s="17" t="inlineStr">
        <is>
          <t>Electricity – Nordic mix</t>
        </is>
      </c>
      <c r="D2" s="17" t="inlineStr">
        <is>
          <t>kWh</t>
        </is>
      </c>
      <c r="E2" s="19" t="n"/>
      <c r="F2" s="20">
        <f>IFERROR(VLOOKUP(C2,'Emission Factors'!$A$2:$C$30,3,FALSE),0)</f>
        <v/>
      </c>
      <c r="G2" s="21">
        <f>IFERROR(E2*F2/1000,0)</f>
        <v/>
      </c>
      <c r="H2" s="17" t="n"/>
    </row>
    <row r="3">
      <c r="A3" s="17" t="inlineStr">
        <is>
          <t>Electricity – HQ</t>
        </is>
      </c>
      <c r="B3" s="17" t="inlineStr">
        <is>
          <t>Market-based</t>
        </is>
      </c>
      <c r="C3" s="17" t="inlineStr">
        <is>
          <t>Electricity – Sweden (residual mix)</t>
        </is>
      </c>
      <c r="D3" s="17" t="inlineStr">
        <is>
          <t>kWh</t>
        </is>
      </c>
      <c r="E3" s="19" t="n"/>
      <c r="F3" s="20">
        <f>IFERROR(VLOOKUP(C3,'Emission Factors'!$A$2:$C$30,3,FALSE),0)</f>
        <v/>
      </c>
      <c r="G3" s="21">
        <f>IFERROR(E3*F3/1000,0)</f>
        <v/>
      </c>
      <c r="H3" s="17" t="n"/>
    </row>
    <row r="4">
      <c r="A4" s="17" t="inlineStr">
        <is>
          <t>Electricity – Office EU</t>
        </is>
      </c>
      <c r="B4" s="17" t="inlineStr">
        <is>
          <t>Location-based</t>
        </is>
      </c>
      <c r="C4" s="17" t="inlineStr">
        <is>
          <t>Electricity – EU avg</t>
        </is>
      </c>
      <c r="D4" s="17" t="inlineStr">
        <is>
          <t>kWh</t>
        </is>
      </c>
      <c r="E4" s="19" t="n"/>
      <c r="F4" s="20">
        <f>IFERROR(VLOOKUP(C4,'Emission Factors'!$A$2:$C$30,3,FALSE),0)</f>
        <v/>
      </c>
      <c r="G4" s="21">
        <f>IFERROR(E4*F4/1000,0)</f>
        <v/>
      </c>
      <c r="H4" s="17" t="n"/>
    </row>
    <row r="5">
      <c r="A5" s="17" t="inlineStr">
        <is>
          <t>Electricity – Office EU</t>
        </is>
      </c>
      <c r="B5" s="17" t="inlineStr">
        <is>
          <t>Market-based</t>
        </is>
      </c>
      <c r="C5" s="17" t="inlineStr">
        <is>
          <t>Electricity – EU avg</t>
        </is>
      </c>
      <c r="D5" s="17" t="inlineStr">
        <is>
          <t>kWh</t>
        </is>
      </c>
      <c r="E5" s="19" t="n"/>
      <c r="F5" s="20">
        <f>IFERROR(VLOOKUP(C5,'Emission Factors'!$A$2:$C$30,3,FALSE),0)</f>
        <v/>
      </c>
      <c r="G5" s="21">
        <f>IFERROR(E5*F5/1000,0)</f>
        <v/>
      </c>
      <c r="H5" s="17" t="n"/>
    </row>
    <row r="6">
      <c r="A6" s="17" t="inlineStr">
        <is>
          <t>District heating</t>
        </is>
      </c>
      <c r="B6" s="17" t="inlineStr">
        <is>
          <t>Location-based</t>
        </is>
      </c>
      <c r="C6" s="17" t="inlineStr">
        <is>
          <t>District heating – Sweden</t>
        </is>
      </c>
      <c r="D6" s="17" t="inlineStr">
        <is>
          <t>kWh</t>
        </is>
      </c>
      <c r="E6" s="19" t="n"/>
      <c r="F6" s="20">
        <f>IFERROR(VLOOKUP(C6,'Emission Factors'!$A$2:$C$30,3,FALSE),0)</f>
        <v/>
      </c>
      <c r="G6" s="21">
        <f>IFERROR(E6*F6/1000,0)</f>
        <v/>
      </c>
      <c r="H6" s="17" t="n"/>
    </row>
    <row r="7">
      <c r="A7" s="17" t="inlineStr">
        <is>
          <t>District cooling</t>
        </is>
      </c>
      <c r="B7" s="17" t="inlineStr">
        <is>
          <t>Location-based</t>
        </is>
      </c>
      <c r="C7" s="17" t="inlineStr">
        <is>
          <t>District cooling</t>
        </is>
      </c>
      <c r="D7" s="17" t="inlineStr">
        <is>
          <t>kWh</t>
        </is>
      </c>
      <c r="E7" s="19" t="n"/>
      <c r="F7" s="20">
        <f>IFERROR(VLOOKUP(C7,'Emission Factors'!$A$2:$C$30,3,FALSE),0)</f>
        <v/>
      </c>
      <c r="G7" s="21">
        <f>IFERROR(E7*F7/1000,0)</f>
        <v/>
      </c>
      <c r="H7" s="17" t="n"/>
    </row>
    <row r="9">
      <c r="F9" s="22" t="inlineStr">
        <is>
          <t>Total Scope 2 – Location-based (tCO2e)</t>
        </is>
      </c>
      <c r="G9" s="23">
        <f>SUMIFS(G2:G7,B2:B7,"Location-based")</f>
        <v/>
      </c>
    </row>
    <row r="10">
      <c r="F10" s="22" t="inlineStr">
        <is>
          <t>Total Scope 2 – Market-based (tCO2e)</t>
        </is>
      </c>
      <c r="G10" s="23">
        <f>SUMIFS(G2:G7,B2:B7,"Market-based")</f>
        <v/>
      </c>
    </row>
  </sheetData>
  <printOptions horizontalCentered="1"/>
  <pageMargins left="0.5" right="0.5" top="0.6" bottom="0.6" header="0.3" footer="0.3"/>
  <pageSetup orientation="landscape" paperSize="9" fitToHeight="0" fitToWidth="1"/>
  <headerFooter>
    <oddHeader/>
    <oddFooter>&amp;C&amp;8 &amp;K808080© 2026 CFO Eyes – Licensed for use within the purchasing organisation only. Not for redistribution.</oddFooter>
    <evenHeader/>
    <evenFooter>&amp;C&amp;8 &amp;K808080© 2026 CFO Eyes – Licensed for use within the purchasing organisation only. Not for redistribution.</evenFooter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16" customWidth="1" min="4" max="4"/>
    <col width="14" customWidth="1" min="5" max="5"/>
    <col width="14" customWidth="1" min="6" max="6"/>
    <col width="30" customWidth="1" min="7" max="7"/>
  </cols>
  <sheetData>
    <row r="1">
      <c r="A1" s="8" t="inlineStr">
        <is>
          <t>Category</t>
        </is>
      </c>
      <c r="B1" s="8" t="inlineStr">
        <is>
          <t>Activity (must match factor name)</t>
        </is>
      </c>
      <c r="C1" s="8" t="inlineStr">
        <is>
          <t>Unit</t>
        </is>
      </c>
      <c r="D1" s="8" t="inlineStr">
        <is>
          <t>Activity data</t>
        </is>
      </c>
      <c r="E1" s="8" t="inlineStr">
        <is>
          <t>kgCO2e/unit</t>
        </is>
      </c>
      <c r="F1" s="8" t="inlineStr">
        <is>
          <t>tCO2e</t>
        </is>
      </c>
      <c r="G1" s="8" t="inlineStr">
        <is>
          <t>Note</t>
        </is>
      </c>
    </row>
    <row r="2">
      <c r="A2" s="17" t="inlineStr">
        <is>
          <t>1. Purchased goods &amp; services</t>
        </is>
      </c>
      <c r="B2" s="17" t="inlineStr">
        <is>
          <t>Purchased goods – generic services (EUR)</t>
        </is>
      </c>
      <c r="C2" s="17" t="inlineStr">
        <is>
          <t>EUR spend</t>
        </is>
      </c>
      <c r="D2" s="19" t="n"/>
      <c r="E2" s="20">
        <f>IFERROR(VLOOKUP(B2,'Emission Factors'!$A$2:$C$30,3,FALSE),0)</f>
        <v/>
      </c>
      <c r="F2" s="21">
        <f>IFERROR(D2*E2/1000,0)</f>
        <v/>
      </c>
      <c r="G2" s="17" t="n"/>
    </row>
    <row r="3">
      <c r="A3" s="17" t="inlineStr">
        <is>
          <t>1. Purchased goods &amp; services</t>
        </is>
      </c>
      <c r="B3" s="17" t="inlineStr">
        <is>
          <t>Purchased goods – generic manufacturing (EUR)</t>
        </is>
      </c>
      <c r="C3" s="17" t="inlineStr">
        <is>
          <t>EUR spend</t>
        </is>
      </c>
      <c r="D3" s="19" t="n"/>
      <c r="E3" s="20">
        <f>IFERROR(VLOOKUP(B3,'Emission Factors'!$A$2:$C$30,3,FALSE),0)</f>
        <v/>
      </c>
      <c r="F3" s="21">
        <f>IFERROR(D3*E3/1000,0)</f>
        <v/>
      </c>
      <c r="G3" s="17" t="n"/>
    </row>
    <row r="4">
      <c r="A4" s="17" t="inlineStr">
        <is>
          <t>2. Capital goods</t>
        </is>
      </c>
      <c r="B4" s="17" t="inlineStr">
        <is>
          <t>Purchased goods – generic manufacturing (EUR)</t>
        </is>
      </c>
      <c r="C4" s="17" t="inlineStr">
        <is>
          <t>EUR spend</t>
        </is>
      </c>
      <c r="D4" s="19" t="n"/>
      <c r="E4" s="20">
        <f>IFERROR(VLOOKUP(B4,'Emission Factors'!$A$2:$C$30,3,FALSE),0)</f>
        <v/>
      </c>
      <c r="F4" s="21">
        <f>IFERROR(D4*E4/1000,0)</f>
        <v/>
      </c>
      <c r="G4" s="17" t="n"/>
    </row>
    <row r="5">
      <c r="A5" s="17" t="inlineStr">
        <is>
          <t>3. Fuel- and energy-related</t>
        </is>
      </c>
      <c r="B5" s="17" t="inlineStr">
        <is>
          <t>Electricity – EU avg</t>
        </is>
      </c>
      <c r="C5" s="17" t="inlineStr">
        <is>
          <t>kWh</t>
        </is>
      </c>
      <c r="D5" s="19" t="n"/>
      <c r="E5" s="20">
        <f>IFERROR(VLOOKUP(B5,'Emission Factors'!$A$2:$C$30,3,FALSE),0)</f>
        <v/>
      </c>
      <c r="F5" s="21">
        <f>IFERROR(D5*E5/1000,0)</f>
        <v/>
      </c>
      <c r="G5" s="17" t="n"/>
    </row>
    <row r="6">
      <c r="A6" s="17" t="inlineStr">
        <is>
          <t>4. Upstream transportation</t>
        </is>
      </c>
      <c r="B6" s="17" t="inlineStr">
        <is>
          <t>Freight – HGV (&gt;17t)</t>
        </is>
      </c>
      <c r="C6" s="17" t="inlineStr">
        <is>
          <t>tonne-km</t>
        </is>
      </c>
      <c r="D6" s="19" t="n"/>
      <c r="E6" s="20">
        <f>IFERROR(VLOOKUP(B6,'Emission Factors'!$A$2:$C$30,3,FALSE),0)</f>
        <v/>
      </c>
      <c r="F6" s="21">
        <f>IFERROR(D6*E6/1000,0)</f>
        <v/>
      </c>
      <c r="G6" s="17" t="n"/>
    </row>
    <row r="7">
      <c r="A7" s="17" t="inlineStr">
        <is>
          <t>4. Upstream transportation</t>
        </is>
      </c>
      <c r="B7" s="17" t="inlineStr">
        <is>
          <t>Freight – sea (container)</t>
        </is>
      </c>
      <c r="C7" s="17" t="inlineStr">
        <is>
          <t>tonne-km</t>
        </is>
      </c>
      <c r="D7" s="19" t="n"/>
      <c r="E7" s="20">
        <f>IFERROR(VLOOKUP(B7,'Emission Factors'!$A$2:$C$30,3,FALSE),0)</f>
        <v/>
      </c>
      <c r="F7" s="21">
        <f>IFERROR(D7*E7/1000,0)</f>
        <v/>
      </c>
      <c r="G7" s="17" t="n"/>
    </row>
    <row r="8">
      <c r="A8" s="17" t="inlineStr">
        <is>
          <t>4. Upstream transportation</t>
        </is>
      </c>
      <c r="B8" s="17" t="inlineStr">
        <is>
          <t>Freight – air</t>
        </is>
      </c>
      <c r="C8" s="17" t="inlineStr">
        <is>
          <t>tonne-km</t>
        </is>
      </c>
      <c r="D8" s="19" t="n"/>
      <c r="E8" s="20">
        <f>IFERROR(VLOOKUP(B8,'Emission Factors'!$A$2:$C$30,3,FALSE),0)</f>
        <v/>
      </c>
      <c r="F8" s="21">
        <f>IFERROR(D8*E8/1000,0)</f>
        <v/>
      </c>
      <c r="G8" s="17" t="n"/>
    </row>
    <row r="9">
      <c r="A9" s="17" t="inlineStr">
        <is>
          <t>5. Waste generated</t>
        </is>
      </c>
      <c r="B9" s="17" t="inlineStr">
        <is>
          <t>Waste – landfill mixed</t>
        </is>
      </c>
      <c r="C9" s="17" t="inlineStr">
        <is>
          <t>kg</t>
        </is>
      </c>
      <c r="D9" s="19" t="n"/>
      <c r="E9" s="20">
        <f>IFERROR(VLOOKUP(B9,'Emission Factors'!$A$2:$C$30,3,FALSE),0)</f>
        <v/>
      </c>
      <c r="F9" s="21">
        <f>IFERROR(D9*E9/1000,0)</f>
        <v/>
      </c>
      <c r="G9" s="17" t="n"/>
    </row>
    <row r="10">
      <c r="A10" s="17" t="inlineStr">
        <is>
          <t>5. Waste generated</t>
        </is>
      </c>
      <c r="B10" s="17" t="inlineStr">
        <is>
          <t>Waste – recycling mixed</t>
        </is>
      </c>
      <c r="C10" s="17" t="inlineStr">
        <is>
          <t>kg</t>
        </is>
      </c>
      <c r="D10" s="19" t="n"/>
      <c r="E10" s="20">
        <f>IFERROR(VLOOKUP(B10,'Emission Factors'!$A$2:$C$30,3,FALSE),0)</f>
        <v/>
      </c>
      <c r="F10" s="21">
        <f>IFERROR(D10*E10/1000,0)</f>
        <v/>
      </c>
      <c r="G10" s="17" t="n"/>
    </row>
    <row r="11">
      <c r="A11" s="17" t="inlineStr">
        <is>
          <t>6. Business travel</t>
        </is>
      </c>
      <c r="B11" s="17" t="inlineStr">
        <is>
          <t>Business travel – flight short-haul</t>
        </is>
      </c>
      <c r="C11" s="17" t="inlineStr">
        <is>
          <t>km</t>
        </is>
      </c>
      <c r="D11" s="19" t="n"/>
      <c r="E11" s="20">
        <f>IFERROR(VLOOKUP(B11,'Emission Factors'!$A$2:$C$30,3,FALSE),0)</f>
        <v/>
      </c>
      <c r="F11" s="21">
        <f>IFERROR(D11*E11/1000,0)</f>
        <v/>
      </c>
      <c r="G11" s="17" t="n"/>
    </row>
    <row r="12">
      <c r="A12" s="17" t="inlineStr">
        <is>
          <t>6. Business travel</t>
        </is>
      </c>
      <c r="B12" s="17" t="inlineStr">
        <is>
          <t>Business travel – flight long-haul</t>
        </is>
      </c>
      <c r="C12" s="17" t="inlineStr">
        <is>
          <t>km</t>
        </is>
      </c>
      <c r="D12" s="19" t="n"/>
      <c r="E12" s="20">
        <f>IFERROR(VLOOKUP(B12,'Emission Factors'!$A$2:$C$30,3,FALSE),0)</f>
        <v/>
      </c>
      <c r="F12" s="21">
        <f>IFERROR(D12*E12/1000,0)</f>
        <v/>
      </c>
      <c r="G12" s="17" t="n"/>
    </row>
    <row r="13">
      <c r="A13" s="17" t="inlineStr">
        <is>
          <t>6. Business travel</t>
        </is>
      </c>
      <c r="B13" s="17" t="inlineStr">
        <is>
          <t>Business travel – train (EU)</t>
        </is>
      </c>
      <c r="C13" s="17" t="inlineStr">
        <is>
          <t>km</t>
        </is>
      </c>
      <c r="D13" s="19" t="n"/>
      <c r="E13" s="20">
        <f>IFERROR(VLOOKUP(B13,'Emission Factors'!$A$2:$C$30,3,FALSE),0)</f>
        <v/>
      </c>
      <c r="F13" s="21">
        <f>IFERROR(D13*E13/1000,0)</f>
        <v/>
      </c>
      <c r="G13" s="17" t="n"/>
    </row>
    <row r="14">
      <c r="A14" s="17" t="inlineStr">
        <is>
          <t>6. Business travel</t>
        </is>
      </c>
      <c r="B14" s="17" t="inlineStr">
        <is>
          <t>Hotel night – EU avg</t>
        </is>
      </c>
      <c r="C14" s="17" t="inlineStr">
        <is>
          <t>night</t>
        </is>
      </c>
      <c r="D14" s="19" t="n"/>
      <c r="E14" s="20">
        <f>IFERROR(VLOOKUP(B14,'Emission Factors'!$A$2:$C$30,3,FALSE),0)</f>
        <v/>
      </c>
      <c r="F14" s="21">
        <f>IFERROR(D14*E14/1000,0)</f>
        <v/>
      </c>
      <c r="G14" s="17" t="n"/>
    </row>
    <row r="15">
      <c r="A15" s="17" t="inlineStr">
        <is>
          <t>7. Employee commuting</t>
        </is>
      </c>
      <c r="B15" s="17" t="inlineStr">
        <is>
          <t>Employee commute – car</t>
        </is>
      </c>
      <c r="C15" s="17" t="inlineStr">
        <is>
          <t>km</t>
        </is>
      </c>
      <c r="D15" s="19" t="n"/>
      <c r="E15" s="20">
        <f>IFERROR(VLOOKUP(B15,'Emission Factors'!$A$2:$C$30,3,FALSE),0)</f>
        <v/>
      </c>
      <c r="F15" s="21">
        <f>IFERROR(D15*E15/1000,0)</f>
        <v/>
      </c>
      <c r="G15" s="17" t="n"/>
    </row>
    <row r="16">
      <c r="A16" s="17" t="inlineStr">
        <is>
          <t>7. Employee commuting</t>
        </is>
      </c>
      <c r="B16" s="17" t="inlineStr">
        <is>
          <t>Employee commute – bus</t>
        </is>
      </c>
      <c r="C16" s="17" t="inlineStr">
        <is>
          <t>km</t>
        </is>
      </c>
      <c r="D16" s="19" t="n"/>
      <c r="E16" s="20">
        <f>IFERROR(VLOOKUP(B16,'Emission Factors'!$A$2:$C$30,3,FALSE),0)</f>
        <v/>
      </c>
      <c r="F16" s="21">
        <f>IFERROR(D16*E16/1000,0)</f>
        <v/>
      </c>
      <c r="G16" s="17" t="n"/>
    </row>
    <row r="17">
      <c r="A17" s="17" t="inlineStr">
        <is>
          <t>8. Upstream leased assets</t>
        </is>
      </c>
      <c r="B17" s="17" t="inlineStr">
        <is>
          <t>Electricity – EU avg</t>
        </is>
      </c>
      <c r="C17" s="17" t="inlineStr">
        <is>
          <t>kWh</t>
        </is>
      </c>
      <c r="D17" s="19" t="n"/>
      <c r="E17" s="20">
        <f>IFERROR(VLOOKUP(B17,'Emission Factors'!$A$2:$C$30,3,FALSE),0)</f>
        <v/>
      </c>
      <c r="F17" s="21">
        <f>IFERROR(D17*E17/1000,0)</f>
        <v/>
      </c>
      <c r="G17" s="17" t="n"/>
    </row>
    <row r="18">
      <c r="A18" s="17" t="inlineStr">
        <is>
          <t>9. Downstream transportation</t>
        </is>
      </c>
      <c r="B18" s="17" t="inlineStr">
        <is>
          <t>Freight – HGV (&gt;17t)</t>
        </is>
      </c>
      <c r="C18" s="17" t="inlineStr">
        <is>
          <t>tonne-km</t>
        </is>
      </c>
      <c r="D18" s="19" t="n"/>
      <c r="E18" s="20">
        <f>IFERROR(VLOOKUP(B18,'Emission Factors'!$A$2:$C$30,3,FALSE),0)</f>
        <v/>
      </c>
      <c r="F18" s="21">
        <f>IFERROR(D18*E18/1000,0)</f>
        <v/>
      </c>
      <c r="G18" s="17" t="n"/>
    </row>
    <row r="19">
      <c r="A19" s="17" t="inlineStr">
        <is>
          <t>10. Processing of sold products</t>
        </is>
      </c>
      <c r="B19" s="17" t="inlineStr">
        <is>
          <t>Purchased goods – generic manufacturing (EUR)</t>
        </is>
      </c>
      <c r="C19" s="17" t="inlineStr">
        <is>
          <t>EUR spend</t>
        </is>
      </c>
      <c r="D19" s="19" t="n"/>
      <c r="E19" s="20">
        <f>IFERROR(VLOOKUP(B19,'Emission Factors'!$A$2:$C$30,3,FALSE),0)</f>
        <v/>
      </c>
      <c r="F19" s="21">
        <f>IFERROR(D19*E19/1000,0)</f>
        <v/>
      </c>
      <c r="G19" s="17" t="n"/>
    </row>
    <row r="20">
      <c r="A20" s="17" t="inlineStr">
        <is>
          <t>11. Use of sold products</t>
        </is>
      </c>
      <c r="B20" s="17" t="inlineStr">
        <is>
          <t>Electricity – EU avg</t>
        </is>
      </c>
      <c r="C20" s="17" t="inlineStr">
        <is>
          <t>kWh</t>
        </is>
      </c>
      <c r="D20" s="19" t="n"/>
      <c r="E20" s="20">
        <f>IFERROR(VLOOKUP(B20,'Emission Factors'!$A$2:$C$30,3,FALSE),0)</f>
        <v/>
      </c>
      <c r="F20" s="21">
        <f>IFERROR(D20*E20/1000,0)</f>
        <v/>
      </c>
      <c r="G20" s="17" t="n"/>
    </row>
    <row r="21">
      <c r="A21" s="17" t="inlineStr">
        <is>
          <t>12. End-of-life of sold products</t>
        </is>
      </c>
      <c r="B21" s="17" t="inlineStr">
        <is>
          <t>Waste – landfill mixed</t>
        </is>
      </c>
      <c r="C21" s="17" t="inlineStr">
        <is>
          <t>kg</t>
        </is>
      </c>
      <c r="D21" s="19" t="n"/>
      <c r="E21" s="20">
        <f>IFERROR(VLOOKUP(B21,'Emission Factors'!$A$2:$C$30,3,FALSE),0)</f>
        <v/>
      </c>
      <c r="F21" s="21">
        <f>IFERROR(D21*E21/1000,0)</f>
        <v/>
      </c>
      <c r="G21" s="17" t="n"/>
    </row>
    <row r="22">
      <c r="A22" s="17" t="inlineStr">
        <is>
          <t>13. Downstream leased assets</t>
        </is>
      </c>
      <c r="B22" s="17" t="inlineStr">
        <is>
          <t>Electricity – EU avg</t>
        </is>
      </c>
      <c r="C22" s="17" t="inlineStr">
        <is>
          <t>kWh</t>
        </is>
      </c>
      <c r="D22" s="19" t="n"/>
      <c r="E22" s="20">
        <f>IFERROR(VLOOKUP(B22,'Emission Factors'!$A$2:$C$30,3,FALSE),0)</f>
        <v/>
      </c>
      <c r="F22" s="21">
        <f>IFERROR(D22*E22/1000,0)</f>
        <v/>
      </c>
      <c r="G22" s="17" t="n"/>
    </row>
    <row r="23">
      <c r="A23" s="17" t="inlineStr">
        <is>
          <t>14. Franchises</t>
        </is>
      </c>
      <c r="B23" s="17" t="inlineStr">
        <is>
          <t>Electricity – EU avg</t>
        </is>
      </c>
      <c r="C23" s="17" t="inlineStr">
        <is>
          <t>kWh</t>
        </is>
      </c>
      <c r="D23" s="19" t="n"/>
      <c r="E23" s="20">
        <f>IFERROR(VLOOKUP(B23,'Emission Factors'!$A$2:$C$30,3,FALSE),0)</f>
        <v/>
      </c>
      <c r="F23" s="21">
        <f>IFERROR(D23*E23/1000,0)</f>
        <v/>
      </c>
      <c r="G23" s="17" t="n"/>
    </row>
    <row r="24">
      <c r="A24" s="17" t="inlineStr">
        <is>
          <t>15. Investments</t>
        </is>
      </c>
      <c r="B24" s="17" t="inlineStr">
        <is>
          <t>Purchased goods – generic services (EUR)</t>
        </is>
      </c>
      <c r="C24" s="17" t="inlineStr">
        <is>
          <t>EUR spend</t>
        </is>
      </c>
      <c r="D24" s="19" t="n"/>
      <c r="E24" s="20">
        <f>IFERROR(VLOOKUP(B24,'Emission Factors'!$A$2:$C$30,3,FALSE),0)</f>
        <v/>
      </c>
      <c r="F24" s="21">
        <f>IFERROR(D24*E24/1000,0)</f>
        <v/>
      </c>
      <c r="G24" s="17" t="n"/>
    </row>
    <row r="25">
      <c r="E25" s="22" t="inlineStr">
        <is>
          <t>Total Scope 3 (tCO2e)</t>
        </is>
      </c>
      <c r="F25" s="23">
        <f>SUM(F2:F24)</f>
        <v/>
      </c>
    </row>
  </sheetData>
  <printOptions horizontalCentered="1"/>
  <pageMargins left="0.5" right="0.5" top="0.6" bottom="0.6" header="0.3" footer="0.3"/>
  <pageSetup orientation="portrait" paperSize="9" fitToHeight="0" fitToWidth="1"/>
  <headerFooter>
    <oddHeader/>
    <oddFooter>&amp;C&amp;8 &amp;K808080© 2026 CFO Eyes – Licensed for use within the purchasing organisation only. Not for redistribution.</oddFooter>
    <evenHeader/>
    <evenFooter>&amp;C&amp;8 &amp;K808080© 2026 CFO Eyes – Licensed for use within the purchasing organisation only. Not for redistribution.</evenFooter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12" customWidth="1" min="3" max="3"/>
  </cols>
  <sheetData>
    <row r="1">
      <c r="A1" s="24" t="inlineStr">
        <is>
          <t>GHG inventory summary</t>
        </is>
      </c>
    </row>
    <row r="3">
      <c r="A3" t="inlineStr">
        <is>
          <t>Reporting period</t>
        </is>
      </c>
      <c r="B3" t="inlineStr">
        <is>
          <t>[YYYY]</t>
        </is>
      </c>
    </row>
    <row r="4">
      <c r="A4" t="inlineStr">
        <is>
          <t>Revenue (MSEK)</t>
        </is>
      </c>
      <c r="B4" s="25" t="n"/>
    </row>
    <row r="5">
      <c r="A5" t="inlineStr">
        <is>
          <t>FTE (avg)</t>
        </is>
      </c>
      <c r="B5" s="25" t="n"/>
    </row>
    <row r="7">
      <c r="A7" s="26" t="inlineStr">
        <is>
          <t>Scope</t>
        </is>
      </c>
      <c r="B7" s="26" t="inlineStr">
        <is>
          <t>tCO2e</t>
        </is>
      </c>
      <c r="C7" s="26" t="inlineStr">
        <is>
          <t>Share</t>
        </is>
      </c>
    </row>
    <row r="8">
      <c r="A8" s="12" t="inlineStr">
        <is>
          <t>Scope 1</t>
        </is>
      </c>
      <c r="B8" s="27">
        <f>'Scope 1'!F9</f>
        <v/>
      </c>
      <c r="C8" s="13">
        <f>IFERROR(B8/$B$12,0)</f>
        <v/>
      </c>
    </row>
    <row r="9">
      <c r="A9" s="12" t="inlineStr">
        <is>
          <t>Scope 2 (location-based)</t>
        </is>
      </c>
      <c r="B9" s="27">
        <f>'Scope 2'!G9</f>
        <v/>
      </c>
      <c r="C9" s="13">
        <f>IFERROR(B9/$B$12,0)</f>
        <v/>
      </c>
    </row>
    <row r="10">
      <c r="A10" s="12" t="inlineStr">
        <is>
          <t>Scope 2 (market-based)</t>
        </is>
      </c>
      <c r="B10" s="27">
        <f>'Scope 2'!G10</f>
        <v/>
      </c>
      <c r="C10" s="13">
        <f>IFERROR(B10/$B$13,0)</f>
        <v/>
      </c>
    </row>
    <row r="11">
      <c r="A11" s="12" t="inlineStr">
        <is>
          <t>Scope 3</t>
        </is>
      </c>
      <c r="B11" s="27">
        <f>'Scope 3'!F25</f>
        <v/>
      </c>
      <c r="C11" s="13">
        <f>IFERROR(B11/$B$12,0)</f>
        <v/>
      </c>
    </row>
    <row r="12">
      <c r="A12" s="16" t="inlineStr">
        <is>
          <t>Total (location-based)</t>
        </is>
      </c>
      <c r="B12" s="28">
        <f>B8+B9+B11</f>
        <v/>
      </c>
      <c r="C12" s="13">
        <f>IFERROR(B12/$B$12,0)</f>
        <v/>
      </c>
    </row>
    <row r="13">
      <c r="A13" s="16" t="inlineStr">
        <is>
          <t>Total (market-based)</t>
        </is>
      </c>
      <c r="B13" s="28">
        <f>B8+B10+B11</f>
        <v/>
      </c>
      <c r="C13" s="13">
        <f>IFERROR(B13/$B$13,0)</f>
        <v/>
      </c>
    </row>
    <row r="15">
      <c r="A15" s="29" t="inlineStr">
        <is>
          <t>Intensity</t>
        </is>
      </c>
    </row>
    <row r="16">
      <c r="A16" t="inlineStr">
        <is>
          <t>tCO2e per MSEK revenue</t>
        </is>
      </c>
      <c r="B16" s="30">
        <f>IFERROR(B12/B4,0)</f>
        <v/>
      </c>
    </row>
    <row r="17">
      <c r="A17" t="inlineStr">
        <is>
          <t>tCO2e per FTE</t>
        </is>
      </c>
      <c r="B17" s="30">
        <f>IFERROR(B12/B5,0)</f>
        <v/>
      </c>
    </row>
  </sheetData>
  <printOptions horizontalCentered="1"/>
  <pageMargins left="0.5" right="0.5" top="0.6" bottom="0.6" header="0.3" footer="0.3"/>
  <pageSetup orientation="portrait" paperSize="9" fitToHeight="0" fitToWidth="1"/>
  <headerFooter>
    <oddHeader/>
    <oddFooter>&amp;C&amp;8 &amp;K808080© 2026 CFO Eyes – Licensed for use within the purchasing organisation only. Not for redistribution.</oddFooter>
    <evenHeader/>
    <evenFooter>&amp;C&amp;8 &amp;K808080© 2026 CFO Eyes – Licensed for use within the purchasing organisation only. Not for redistribution.</evenFooter>
    <firstHeader/>
    <firstFooter/>
  </headerFooter>
  <drawing xmlns:r="http://schemas.openxmlformats.org/officeDocument/2006/relationships" r:id="rId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50" customWidth="1" min="2" max="2"/>
    <col width="24" customWidth="1" min="3" max="3"/>
    <col width="18" customWidth="1" min="4" max="4"/>
    <col width="12" customWidth="1" min="5" max="5"/>
    <col width="16" customWidth="1" min="6" max="6"/>
    <col width="14" customWidth="1" min="7" max="7"/>
    <col width="14" customWidth="1" min="8" max="8"/>
  </cols>
  <sheetData>
    <row r="1">
      <c r="A1" s="8" t="inlineStr">
        <is>
          <t>#</t>
        </is>
      </c>
      <c r="B1" s="8" t="inlineStr">
        <is>
          <t>Initiative</t>
        </is>
      </c>
      <c r="C1" s="8" t="inlineStr">
        <is>
          <t>Linked dimension / scope</t>
        </is>
      </c>
      <c r="D1" s="8" t="inlineStr">
        <is>
          <t>Estimated CO2e impact (t)</t>
        </is>
      </c>
      <c r="E1" s="8" t="inlineStr">
        <is>
          <t>Cost (kSEK)</t>
        </is>
      </c>
      <c r="F1" s="8" t="inlineStr">
        <is>
          <t>Owner</t>
        </is>
      </c>
      <c r="G1" s="8" t="inlineStr">
        <is>
          <t>Due date</t>
        </is>
      </c>
      <c r="H1" s="8" t="inlineStr">
        <is>
          <t>Status</t>
        </is>
      </c>
    </row>
    <row r="2">
      <c r="A2" s="17" t="n">
        <v>1</v>
      </c>
      <c r="B2" s="17" t="inlineStr">
        <is>
          <t>Switch HQ electricity to GoO/PPA renewable</t>
        </is>
      </c>
      <c r="C2" s="17" t="inlineStr">
        <is>
          <t>Scope 2 (market)</t>
        </is>
      </c>
      <c r="D2" s="17" t="n">
        <v>0</v>
      </c>
      <c r="E2" s="17" t="n">
        <v>0</v>
      </c>
      <c r="F2" s="17" t="inlineStr">
        <is>
          <t>Facility</t>
        </is>
      </c>
      <c r="G2" s="17" t="inlineStr"/>
      <c r="H2" s="17" t="inlineStr">
        <is>
          <t>Planned</t>
        </is>
      </c>
    </row>
    <row r="3">
      <c r="A3" s="17" t="n">
        <v>2</v>
      </c>
      <c r="B3" s="17" t="inlineStr">
        <is>
          <t>Phase out fossil company cars by 2027</t>
        </is>
      </c>
      <c r="C3" s="17" t="inlineStr">
        <is>
          <t>Scope 1</t>
        </is>
      </c>
      <c r="D3" s="17" t="n">
        <v>0</v>
      </c>
      <c r="E3" s="17" t="n">
        <v>0</v>
      </c>
      <c r="F3" s="17" t="inlineStr">
        <is>
          <t>HR/Fleet</t>
        </is>
      </c>
      <c r="G3" s="17" t="inlineStr"/>
      <c r="H3" s="17" t="inlineStr">
        <is>
          <t>Planned</t>
        </is>
      </c>
    </row>
    <row r="4">
      <c r="A4" s="17" t="n">
        <v>3</v>
      </c>
      <c r="B4" s="17" t="inlineStr">
        <is>
          <t>Engage top-20 suppliers in Scope 3 program</t>
        </is>
      </c>
      <c r="C4" s="17" t="inlineStr">
        <is>
          <t>Scope 3 cat 1</t>
        </is>
      </c>
      <c r="D4" s="17" t="n">
        <v>0</v>
      </c>
      <c r="E4" s="17" t="n">
        <v>0</v>
      </c>
      <c r="F4" s="17" t="inlineStr">
        <is>
          <t>Procurement</t>
        </is>
      </c>
      <c r="G4" s="17" t="inlineStr"/>
      <c r="H4" s="17" t="inlineStr">
        <is>
          <t>Planned</t>
        </is>
      </c>
    </row>
    <row r="5">
      <c r="A5" s="17" t="n">
        <v>4</v>
      </c>
      <c r="B5" s="17" t="inlineStr">
        <is>
          <t>Run double materiality assessment</t>
        </is>
      </c>
      <c r="C5" s="17" t="inlineStr">
        <is>
          <t>Governance</t>
        </is>
      </c>
      <c r="D5" s="17" t="n">
        <v>0</v>
      </c>
      <c r="E5" s="17" t="n">
        <v>0</v>
      </c>
      <c r="F5" s="17" t="inlineStr">
        <is>
          <t>CFO</t>
        </is>
      </c>
      <c r="G5" s="17" t="inlineStr"/>
      <c r="H5" s="17" t="inlineStr">
        <is>
          <t>Planned</t>
        </is>
      </c>
    </row>
    <row r="6">
      <c r="A6" s="17" t="n">
        <v>5</v>
      </c>
      <c r="B6" s="17" t="inlineStr">
        <is>
          <t>Set SBTi-validated targets</t>
        </is>
      </c>
      <c r="C6" s="17" t="inlineStr">
        <is>
          <t>Climate – Targets</t>
        </is>
      </c>
      <c r="D6" s="17" t="n">
        <v>0</v>
      </c>
      <c r="E6" s="17" t="n">
        <v>0</v>
      </c>
      <c r="F6" s="17" t="inlineStr">
        <is>
          <t>CFO</t>
        </is>
      </c>
      <c r="G6" s="17" t="inlineStr"/>
      <c r="H6" s="17" t="inlineStr">
        <is>
          <t>Planned</t>
        </is>
      </c>
    </row>
    <row r="7">
      <c r="A7" s="17" t="n">
        <v>6</v>
      </c>
      <c r="B7" s="17" t="inlineStr">
        <is>
          <t>Reduce business air travel by 30%</t>
        </is>
      </c>
      <c r="C7" s="17" t="inlineStr">
        <is>
          <t>Scope 3 cat 6</t>
        </is>
      </c>
      <c r="D7" s="17" t="n">
        <v>0</v>
      </c>
      <c r="E7" s="17" t="n">
        <v>0</v>
      </c>
      <c r="F7" s="17" t="inlineStr">
        <is>
          <t>All</t>
        </is>
      </c>
      <c r="G7" s="17" t="inlineStr"/>
      <c r="H7" s="17" t="inlineStr">
        <is>
          <t>Planned</t>
        </is>
      </c>
    </row>
  </sheetData>
  <printOptions horizontalCentered="1"/>
  <pageMargins left="0.5" right="0.5" top="0.6" bottom="0.6" header="0.3" footer="0.3"/>
  <pageSetup orientation="landscape" paperSize="9" fitToHeight="0" fitToWidth="1"/>
  <headerFooter>
    <oddHeader/>
    <oddFooter>&amp;C&amp;8 &amp;K808080© 2026 CFO Eyes – Licensed for use within the purchasing organisation only. Not for redistribution.</oddFooter>
    <evenHeader/>
    <evenFooter>&amp;C&amp;8 &amp;K808080© 2026 CFO Eyes – Licensed for use within the purchasing organisation only. Not for redistribution.</evenFooter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50" customWidth="1" min="3" max="3"/>
    <col width="32" customWidth="1" min="4" max="4"/>
  </cols>
  <sheetData>
    <row r="1">
      <c r="A1" s="8" t="inlineStr">
        <is>
          <t>Standard</t>
        </is>
      </c>
      <c r="B1" s="8" t="inlineStr">
        <is>
          <t>Code</t>
        </is>
      </c>
      <c r="C1" s="8" t="inlineStr">
        <is>
          <t>Topic</t>
        </is>
      </c>
      <c r="D1" s="8" t="inlineStr">
        <is>
          <t>Where covered (sheet)</t>
        </is>
      </c>
    </row>
    <row r="2">
      <c r="A2" s="17" t="inlineStr">
        <is>
          <t>ESRS</t>
        </is>
      </c>
      <c r="B2" s="17" t="inlineStr">
        <is>
          <t>GOV-1 to GOV-5</t>
        </is>
      </c>
      <c r="C2" s="17" t="inlineStr">
        <is>
          <t>Governance, board oversight, incentives</t>
        </is>
      </c>
      <c r="D2" s="17" t="inlineStr">
        <is>
          <t>Self-Assessment</t>
        </is>
      </c>
    </row>
    <row r="3">
      <c r="A3" s="17" t="inlineStr">
        <is>
          <t>ESRS</t>
        </is>
      </c>
      <c r="B3" s="17" t="inlineStr">
        <is>
          <t>SBM-1, SBM-2</t>
        </is>
      </c>
      <c r="C3" s="17" t="inlineStr">
        <is>
          <t>Strategy, business model, stakeholders</t>
        </is>
      </c>
      <c r="D3" s="17" t="inlineStr">
        <is>
          <t>Self-Assessment</t>
        </is>
      </c>
    </row>
    <row r="4">
      <c r="A4" s="17" t="inlineStr">
        <is>
          <t>ESRS</t>
        </is>
      </c>
      <c r="B4" s="17" t="inlineStr">
        <is>
          <t>IRO-1, IRO-2</t>
        </is>
      </c>
      <c r="C4" s="17" t="inlineStr">
        <is>
          <t>Materiality assessment</t>
        </is>
      </c>
      <c r="D4" s="17" t="inlineStr">
        <is>
          <t>Self-Assessment</t>
        </is>
      </c>
    </row>
    <row r="5">
      <c r="A5" s="17" t="inlineStr">
        <is>
          <t>ESRS</t>
        </is>
      </c>
      <c r="B5" s="17" t="inlineStr">
        <is>
          <t>E1-1 to E1-9</t>
        </is>
      </c>
      <c r="C5" s="17" t="inlineStr">
        <is>
          <t>Climate change, transition, GHG, scenarios</t>
        </is>
      </c>
      <c r="D5" s="17" t="inlineStr">
        <is>
          <t>Scope 1/2/3 + Self-Assessment</t>
        </is>
      </c>
    </row>
    <row r="6">
      <c r="A6" s="17" t="inlineStr">
        <is>
          <t>ESRS</t>
        </is>
      </c>
      <c r="B6" s="17" t="inlineStr">
        <is>
          <t>E2</t>
        </is>
      </c>
      <c r="C6" s="17" t="inlineStr">
        <is>
          <t>Pollution</t>
        </is>
      </c>
      <c r="D6" s="17" t="inlineStr">
        <is>
          <t>Self-Assessment</t>
        </is>
      </c>
    </row>
    <row r="7">
      <c r="A7" s="17" t="inlineStr">
        <is>
          <t>ESRS</t>
        </is>
      </c>
      <c r="B7" s="17" t="inlineStr">
        <is>
          <t>E3</t>
        </is>
      </c>
      <c r="C7" s="17" t="inlineStr">
        <is>
          <t>Water and marine resources</t>
        </is>
      </c>
      <c r="D7" s="17" t="inlineStr">
        <is>
          <t>Self-Assessment</t>
        </is>
      </c>
    </row>
    <row r="8">
      <c r="A8" s="17" t="inlineStr">
        <is>
          <t>ESRS</t>
        </is>
      </c>
      <c r="B8" s="17" t="inlineStr">
        <is>
          <t>E4</t>
        </is>
      </c>
      <c r="C8" s="17" t="inlineStr">
        <is>
          <t>Biodiversity and ecosystems</t>
        </is>
      </c>
      <c r="D8" s="17" t="inlineStr">
        <is>
          <t>Self-Assessment</t>
        </is>
      </c>
    </row>
    <row r="9">
      <c r="A9" s="17" t="inlineStr">
        <is>
          <t>ESRS</t>
        </is>
      </c>
      <c r="B9" s="17" t="inlineStr">
        <is>
          <t>E5</t>
        </is>
      </c>
      <c r="C9" s="17" t="inlineStr">
        <is>
          <t>Resource use and circular economy</t>
        </is>
      </c>
      <c r="D9" s="17" t="inlineStr">
        <is>
          <t>Self-Assessment</t>
        </is>
      </c>
    </row>
    <row r="10">
      <c r="A10" s="17" t="inlineStr">
        <is>
          <t>ESRS</t>
        </is>
      </c>
      <c r="B10" s="17" t="inlineStr">
        <is>
          <t>S1</t>
        </is>
      </c>
      <c r="C10" s="17" t="inlineStr">
        <is>
          <t>Own workforce</t>
        </is>
      </c>
      <c r="D10" s="17" t="inlineStr">
        <is>
          <t>Self-Assessment</t>
        </is>
      </c>
    </row>
    <row r="11">
      <c r="A11" s="17" t="inlineStr">
        <is>
          <t>ESRS</t>
        </is>
      </c>
      <c r="B11" s="17" t="inlineStr">
        <is>
          <t>S2</t>
        </is>
      </c>
      <c r="C11" s="17" t="inlineStr">
        <is>
          <t>Workers in the value chain</t>
        </is>
      </c>
      <c r="D11" s="17" t="inlineStr">
        <is>
          <t>Self-Assessment</t>
        </is>
      </c>
    </row>
    <row r="12">
      <c r="A12" s="17" t="inlineStr">
        <is>
          <t>ESRS</t>
        </is>
      </c>
      <c r="B12" s="17" t="inlineStr">
        <is>
          <t>S3</t>
        </is>
      </c>
      <c r="C12" s="17" t="inlineStr">
        <is>
          <t>Affected communities</t>
        </is>
      </c>
      <c r="D12" s="17" t="inlineStr">
        <is>
          <t>Self-Assessment</t>
        </is>
      </c>
    </row>
    <row r="13">
      <c r="A13" s="17" t="inlineStr">
        <is>
          <t>ESRS</t>
        </is>
      </c>
      <c r="B13" s="17" t="inlineStr">
        <is>
          <t>S4</t>
        </is>
      </c>
      <c r="C13" s="17" t="inlineStr">
        <is>
          <t>Consumers and end-users</t>
        </is>
      </c>
      <c r="D13" s="17" t="inlineStr">
        <is>
          <t>Self-Assessment</t>
        </is>
      </c>
    </row>
    <row r="14">
      <c r="A14" s="17" t="inlineStr">
        <is>
          <t>ESRS</t>
        </is>
      </c>
      <c r="B14" s="17" t="inlineStr">
        <is>
          <t>G1</t>
        </is>
      </c>
      <c r="C14" s="17" t="inlineStr">
        <is>
          <t>Business conduct</t>
        </is>
      </c>
      <c r="D14" s="17" t="inlineStr">
        <is>
          <t>Self-Assessment</t>
        </is>
      </c>
    </row>
    <row r="15">
      <c r="A15" s="17" t="inlineStr">
        <is>
          <t>GRI</t>
        </is>
      </c>
      <c r="B15" s="17" t="inlineStr">
        <is>
          <t>2-22 to 2-29</t>
        </is>
      </c>
      <c r="C15" s="17" t="inlineStr">
        <is>
          <t>Strategy, policies, governance</t>
        </is>
      </c>
      <c r="D15" s="17" t="inlineStr">
        <is>
          <t>Self-Assessment</t>
        </is>
      </c>
    </row>
    <row r="16">
      <c r="A16" s="17" t="inlineStr">
        <is>
          <t>GRI</t>
        </is>
      </c>
      <c r="B16" s="17" t="inlineStr">
        <is>
          <t>201, 205, 207</t>
        </is>
      </c>
      <c r="C16" s="17" t="inlineStr">
        <is>
          <t>Economic, anti-corruption, tax</t>
        </is>
      </c>
      <c r="D16" s="17" t="inlineStr">
        <is>
          <t>Self-Assessment</t>
        </is>
      </c>
    </row>
    <row r="17">
      <c r="A17" s="17" t="inlineStr">
        <is>
          <t>GRI</t>
        </is>
      </c>
      <c r="B17" s="17" t="inlineStr">
        <is>
          <t>302, 303, 305, 306</t>
        </is>
      </c>
      <c r="C17" s="17" t="inlineStr">
        <is>
          <t>Energy, water, emissions, waste</t>
        </is>
      </c>
      <c r="D17" s="17" t="inlineStr">
        <is>
          <t>Scope 1/2/3</t>
        </is>
      </c>
    </row>
    <row r="18">
      <c r="A18" s="17" t="inlineStr">
        <is>
          <t>GRI</t>
        </is>
      </c>
      <c r="B18" s="17" t="inlineStr">
        <is>
          <t>401-405</t>
        </is>
      </c>
      <c r="C18" s="17" t="inlineStr">
        <is>
          <t>Employment, training, diversity, H&amp;S</t>
        </is>
      </c>
      <c r="D18" s="17" t="inlineStr">
        <is>
          <t>Self-Assessment</t>
        </is>
      </c>
    </row>
    <row r="19">
      <c r="A19" s="17" t="inlineStr">
        <is>
          <t>GRI</t>
        </is>
      </c>
      <c r="B19" s="17" t="inlineStr">
        <is>
          <t>414, 308</t>
        </is>
      </c>
      <c r="C19" s="17" t="inlineStr">
        <is>
          <t>Supplier social/environmental assessment</t>
        </is>
      </c>
      <c r="D19" s="17" t="inlineStr">
        <is>
          <t>Self-Assessment</t>
        </is>
      </c>
    </row>
    <row r="20">
      <c r="A20" s="17" t="inlineStr">
        <is>
          <t>EU Taxonomy</t>
        </is>
      </c>
      <c r="B20" s="17" t="inlineStr">
        <is>
          <t>Reg 852/2020</t>
        </is>
      </c>
      <c r="C20" s="17" t="inlineStr">
        <is>
          <t>Eligibility &amp; alignment</t>
        </is>
      </c>
      <c r="D20" s="17" t="inlineStr">
        <is>
          <t>Self-Assessment</t>
        </is>
      </c>
    </row>
    <row r="21">
      <c r="A21" s="17" t="inlineStr">
        <is>
          <t>CSRD</t>
        </is>
      </c>
      <c r="B21" s="17" t="inlineStr">
        <is>
          <t>Art 19a, 29a, 34a</t>
        </is>
      </c>
      <c r="C21" s="17" t="inlineStr">
        <is>
          <t>Sustainability reporting &amp; assurance</t>
        </is>
      </c>
      <c r="D21" s="17" t="inlineStr">
        <is>
          <t>Self-Assessment</t>
        </is>
      </c>
    </row>
  </sheetData>
  <printOptions horizontalCentered="1"/>
  <pageMargins left="0.5" right="0.5" top="0.6" bottom="0.6" header="0.3" footer="0.3"/>
  <pageSetup orientation="portrait" paperSize="9" fitToHeight="0" fitToWidth="1"/>
  <headerFooter>
    <oddHeader/>
    <oddFooter>&amp;C&amp;8 &amp;K808080© 2026 CFO Eyes – Licensed for use within the purchasing organisation only. Not for redistribution.</oddFooter>
    <evenHeader/>
    <evenFooter>&amp;C&amp;8 &amp;K808080© 2026 CFO Eyes – Licensed for use within the purchasing organisation only. Not for redistribution.</evenFooter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A1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CFO Eyes – License Terms (v1.0)</t>
        </is>
      </c>
    </row>
    <row r="3">
      <c r="A3" t="inlineStr">
        <is>
          <t>Copyright © CFO Eyes. All rights reserved.</t>
        </is>
      </c>
    </row>
    <row r="5">
      <c r="A5" t="inlineStr">
        <is>
          <t>This file is licensed to the original purchaser for a single user / single company under a non-transferable, non-exclusive license for internal use only. You may adapt and use the file internally without limit.</t>
        </is>
      </c>
    </row>
    <row r="7">
      <c r="A7" t="inlineStr">
        <is>
          <t>You may NOT:</t>
        </is>
      </c>
    </row>
    <row r="8">
      <c r="A8" t="inlineStr">
        <is>
          <t>- Resell, sublicense, share, publish, or otherwise distribute this file (original or modified) to third parties</t>
        </is>
      </c>
    </row>
    <row r="9">
      <c r="A9" t="inlineStr">
        <is>
          <t>- Post the file on public repositories, file-sharing services, or learning platforms</t>
        </is>
      </c>
    </row>
    <row r="10">
      <c r="A10" t="inlineStr">
        <is>
          <t>- Use the file to create competing templates for redistribution</t>
        </is>
      </c>
    </row>
    <row r="12">
      <c r="A12" t="inlineStr">
        <is>
          <t>A team / multi-company license is available — contact fredrik@cfoeyes.com.</t>
        </is>
      </c>
    </row>
    <row r="14">
      <c r="A14" t="inlineStr">
        <is>
          <t>Files are watermarked and redistribution can be traced. Violation may result in legal action.</t>
        </is>
      </c>
    </row>
    <row r="16">
      <c r="A16" t="inlineStr">
        <is>
          <t>Disclaimer: Provided for informational and illustrative purposes only. Not financial, legal, or professional advice.</t>
        </is>
      </c>
    </row>
  </sheetData>
  <printOptions horizontalCentered="1"/>
  <pageMargins left="0.5" right="0.5" top="0.6" bottom="0.6" header="0.3" footer="0.3"/>
  <pageSetup orientation="portrait" paperSize="9" fitToHeight="0" fitToWidth="1"/>
  <headerFooter>
    <oddHeader/>
    <oddFooter>&amp;C&amp;8 &amp;K808080© 2026 CFO Eyes – Licensed for use within the purchasing organisation only. Not for redistribution.</oddFooter>
    <evenHeader/>
    <evenFooter>&amp;C&amp;8 &amp;K808080© 2026 CFO Eyes – Licensed for use within the purchasing organisation only. Not for redistribution.</evenFooter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2026-05-10T17:49:46Z</dcterms:created>
  <dcterms:modified xmlns:dcterms="http://purl.org/dc/terms/" xmlns:xsi="http://www.w3.org/2001/XMLSchema-instance" xsi:type="dcterms:W3CDTF">2026-05-11T18:39:44Z</dcterms:modified>
</cp:coreProperties>
</file>